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mon\Desktop\budget.go.ug DATA\OTIMS datasets\IPFs\"/>
    </mc:Choice>
  </mc:AlternateContent>
  <xr:revisionPtr revIDLastSave="0" documentId="13_ncr:1_{2DF861D7-1B0E-4D67-805C-79A25D0C5B2A}" xr6:coauthVersionLast="40" xr6:coauthVersionMax="40" xr10:uidLastSave="{00000000-0000-0000-0000-000000000000}"/>
  <bookViews>
    <workbookView xWindow="0" yWindow="0" windowWidth="21600" windowHeight="9593" xr2:uid="{00000000-000D-0000-FFFF-FFFF00000000}"/>
  </bookViews>
  <sheets>
    <sheet name="IPFs 17-18" sheetId="1" r:id="rId1"/>
    <sheet name="ThisVsPublication" sheetId="2" r:id="rId2"/>
    <sheet name="Metadata" sheetId="3" r:id="rId3"/>
  </sheets>
  <externalReferences>
    <externalReference r:id="rId4"/>
    <externalReference r:id="rId5"/>
  </externalReferences>
  <definedNames>
    <definedName name="_____raw99">#REF!</definedName>
    <definedName name="____raw99">#REF!</definedName>
    <definedName name="___raw99">#REF!</definedName>
    <definedName name="__123Graph_C" hidden="1">[1]SEI!#REF!</definedName>
    <definedName name="__123Graph_D" hidden="1">[1]SEI!#REF!</definedName>
    <definedName name="__123Graph_E" hidden="1">[1]SEI!#REF!</definedName>
    <definedName name="__123Graph_F" hidden="1">[1]SEI!#REF!</definedName>
    <definedName name="__raw99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Fill" hidden="1">#REF!</definedName>
    <definedName name="_Fill1" hidden="1">#REF!</definedName>
    <definedName name="_Key1" hidden="1">#REF!</definedName>
    <definedName name="_Order1" hidden="1">255</definedName>
    <definedName name="_Order2" hidden="1">255</definedName>
    <definedName name="_Parse_Out" hidden="1">#REF!</definedName>
    <definedName name="_raw99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a">[2]Changes!$A$6</definedName>
    <definedName name="AA" hidden="1">{"Main Economic Indicators",#N/A,FALSE,"C"}</definedName>
    <definedName name="BFP">#REF!</definedName>
    <definedName name="bud_est">#REF!</definedName>
    <definedName name="c_1">#REF!</definedName>
    <definedName name="c_2">#REF!</definedName>
    <definedName name="c_3">#REF!</definedName>
    <definedName name="CASH">#REF!</definedName>
    <definedName name="CHANGESWRITE">#REF!</definedName>
    <definedName name="dev">#REF!</definedName>
    <definedName name="Development">#REF!</definedName>
    <definedName name="ergferger" hidden="1">{"Main Economic Indicators",#N/A,FALSE,"C"}</definedName>
    <definedName name="ft">#REF!</definedName>
    <definedName name="marcus">#REF!</definedName>
    <definedName name="MDF_Funds_Print__Area">#REF!</definedName>
    <definedName name="Monthly_Payments_Print_Area">#REF!</definedName>
    <definedName name="nnn" hidden="1">{"Main Economic Indicators",#N/A,FALSE,"C"}</definedName>
    <definedName name="P" hidden="1">#REF!,#REF!,#REF!</definedName>
    <definedName name="Pr" hidden="1">#REF!,#REF!,#REF!</definedName>
    <definedName name="_xlnm.Print_Titles" localSheetId="0">'IPFs 17-18'!$A:$B,'IPFs 17-18'!$1:$2</definedName>
    <definedName name="print00">#REF!</definedName>
    <definedName name="print01">#REF!</definedName>
    <definedName name="print95">#REF!</definedName>
    <definedName name="print96">#REF!</definedName>
    <definedName name="print97">#REF!</definedName>
    <definedName name="print98">#REF!</definedName>
    <definedName name="print98o">#REF!</definedName>
    <definedName name="print99">#REF!</definedName>
    <definedName name="pro" hidden="1">#REF!</definedName>
    <definedName name="proj">#REF!</definedName>
    <definedName name="Projects" hidden="1">#REF!,#REF!,#REF!</definedName>
    <definedName name="pto_supp" hidden="1">#REF!</definedName>
    <definedName name="Rec">#REF!</definedName>
    <definedName name="rtre" hidden="1">{"Main Economic Indicators",#N/A,FALSE,"C"}</definedName>
    <definedName name="Rwvu.Print." hidden="1">#N/A</definedName>
    <definedName name="TABCASH">#REF!</definedName>
    <definedName name="TABEXCEPTFIN">#REF!</definedName>
    <definedName name="TABEXTERNAL">#REF!</definedName>
    <definedName name="TABMEMO">#REF!</definedName>
    <definedName name="Titus">#REF!</definedName>
    <definedName name="TRANSFERTEST">[1]Gin:Din!$C$2:$O$2</definedName>
    <definedName name="wrn.Main._.Economic._.Indicators." hidden="1">{"Main Economic Indicators",#N/A,FALSE,"C"}</definedName>
    <definedName name="wrn.STAFF_REPORT_TABLES." hidden="1">{"SR_tbs",#N/A,FALSE,"MGSSEI";"SR_tbs",#N/A,FALSE,"MGSBOX";"SR_tbs",#N/A,FALSE,"MGSOCIND"}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{"Main Economic Indicators",#N/A,FALSE,"C"}</definedName>
    <definedName name="YHT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2" l="1"/>
  <c r="D16" i="2"/>
  <c r="CH165" i="1"/>
  <c r="CR165" i="1"/>
  <c r="CP165" i="1" s="1"/>
  <c r="CS165" i="1"/>
  <c r="CT165" i="1"/>
  <c r="CQ165" i="1"/>
  <c r="CL165" i="1"/>
  <c r="D14" i="2" s="1"/>
  <c r="CO165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3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3" i="1"/>
  <c r="D15" i="2"/>
  <c r="I16" i="2" l="1"/>
  <c r="I15" i="2"/>
  <c r="H14" i="2"/>
  <c r="I14" i="2" s="1"/>
  <c r="CH33" i="1" l="1"/>
  <c r="CH34" i="1"/>
  <c r="CH65" i="1"/>
  <c r="CH66" i="1"/>
  <c r="CH97" i="1"/>
  <c r="CH98" i="1"/>
  <c r="CH129" i="1"/>
  <c r="CH130" i="1"/>
  <c r="CH161" i="1"/>
  <c r="CH162" i="1"/>
  <c r="CP4" i="1"/>
  <c r="CH4" i="1" s="1"/>
  <c r="CP5" i="1"/>
  <c r="CH5" i="1" s="1"/>
  <c r="CP6" i="1"/>
  <c r="CH6" i="1" s="1"/>
  <c r="CP7" i="1"/>
  <c r="CH7" i="1" s="1"/>
  <c r="CP8" i="1"/>
  <c r="CH8" i="1" s="1"/>
  <c r="CP9" i="1"/>
  <c r="CH9" i="1" s="1"/>
  <c r="CP10" i="1"/>
  <c r="CH10" i="1" s="1"/>
  <c r="CP11" i="1"/>
  <c r="CH11" i="1" s="1"/>
  <c r="CP12" i="1"/>
  <c r="CH12" i="1" s="1"/>
  <c r="CP13" i="1"/>
  <c r="CH13" i="1" s="1"/>
  <c r="CP14" i="1"/>
  <c r="CH14" i="1" s="1"/>
  <c r="CP15" i="1"/>
  <c r="CH15" i="1" s="1"/>
  <c r="CP16" i="1"/>
  <c r="CH16" i="1" s="1"/>
  <c r="CP17" i="1"/>
  <c r="CH17" i="1" s="1"/>
  <c r="CP18" i="1"/>
  <c r="CH18" i="1" s="1"/>
  <c r="CP19" i="1"/>
  <c r="CH19" i="1" s="1"/>
  <c r="CP20" i="1"/>
  <c r="CH20" i="1" s="1"/>
  <c r="CP21" i="1"/>
  <c r="CH21" i="1" s="1"/>
  <c r="CP22" i="1"/>
  <c r="CH22" i="1" s="1"/>
  <c r="CP23" i="1"/>
  <c r="CH23" i="1" s="1"/>
  <c r="CP24" i="1"/>
  <c r="CH24" i="1" s="1"/>
  <c r="CP25" i="1"/>
  <c r="CH25" i="1" s="1"/>
  <c r="CP26" i="1"/>
  <c r="CH26" i="1" s="1"/>
  <c r="CP27" i="1"/>
  <c r="CH27" i="1" s="1"/>
  <c r="CP28" i="1"/>
  <c r="CH28" i="1" s="1"/>
  <c r="CP29" i="1"/>
  <c r="CH29" i="1" s="1"/>
  <c r="CP30" i="1"/>
  <c r="CH30" i="1" s="1"/>
  <c r="CP31" i="1"/>
  <c r="CH31" i="1" s="1"/>
  <c r="CP32" i="1"/>
  <c r="CH32" i="1" s="1"/>
  <c r="CP33" i="1"/>
  <c r="CP34" i="1"/>
  <c r="CP35" i="1"/>
  <c r="CH35" i="1" s="1"/>
  <c r="CP36" i="1"/>
  <c r="CH36" i="1" s="1"/>
  <c r="CP37" i="1"/>
  <c r="CH37" i="1" s="1"/>
  <c r="CP38" i="1"/>
  <c r="CH38" i="1" s="1"/>
  <c r="CP39" i="1"/>
  <c r="CH39" i="1" s="1"/>
  <c r="CP40" i="1"/>
  <c r="CH40" i="1" s="1"/>
  <c r="CP41" i="1"/>
  <c r="CH41" i="1" s="1"/>
  <c r="CP42" i="1"/>
  <c r="CH42" i="1" s="1"/>
  <c r="CP43" i="1"/>
  <c r="CH43" i="1" s="1"/>
  <c r="CP44" i="1"/>
  <c r="CH44" i="1" s="1"/>
  <c r="CP45" i="1"/>
  <c r="CH45" i="1" s="1"/>
  <c r="CP46" i="1"/>
  <c r="CH46" i="1" s="1"/>
  <c r="CP47" i="1"/>
  <c r="CH47" i="1" s="1"/>
  <c r="CP48" i="1"/>
  <c r="CH48" i="1" s="1"/>
  <c r="CP49" i="1"/>
  <c r="CH49" i="1" s="1"/>
  <c r="CP50" i="1"/>
  <c r="CH50" i="1" s="1"/>
  <c r="CP51" i="1"/>
  <c r="CH51" i="1" s="1"/>
  <c r="CP52" i="1"/>
  <c r="CH52" i="1" s="1"/>
  <c r="CP53" i="1"/>
  <c r="CH53" i="1" s="1"/>
  <c r="CP54" i="1"/>
  <c r="CH54" i="1" s="1"/>
  <c r="CP55" i="1"/>
  <c r="CH55" i="1" s="1"/>
  <c r="CP56" i="1"/>
  <c r="CH56" i="1" s="1"/>
  <c r="CP57" i="1"/>
  <c r="CH57" i="1" s="1"/>
  <c r="CP58" i="1"/>
  <c r="CH58" i="1" s="1"/>
  <c r="CP59" i="1"/>
  <c r="CH59" i="1" s="1"/>
  <c r="CP60" i="1"/>
  <c r="CH60" i="1" s="1"/>
  <c r="CP61" i="1"/>
  <c r="CH61" i="1" s="1"/>
  <c r="CP62" i="1"/>
  <c r="CH62" i="1" s="1"/>
  <c r="CP63" i="1"/>
  <c r="CH63" i="1" s="1"/>
  <c r="CP64" i="1"/>
  <c r="CH64" i="1" s="1"/>
  <c r="CP65" i="1"/>
  <c r="CP66" i="1"/>
  <c r="CP67" i="1"/>
  <c r="CH67" i="1" s="1"/>
  <c r="CP68" i="1"/>
  <c r="CH68" i="1" s="1"/>
  <c r="CP69" i="1"/>
  <c r="CH69" i="1" s="1"/>
  <c r="CP70" i="1"/>
  <c r="CH70" i="1" s="1"/>
  <c r="CP71" i="1"/>
  <c r="CH71" i="1" s="1"/>
  <c r="CP72" i="1"/>
  <c r="CH72" i="1" s="1"/>
  <c r="CP73" i="1"/>
  <c r="CH73" i="1" s="1"/>
  <c r="CP74" i="1"/>
  <c r="CH74" i="1" s="1"/>
  <c r="CP75" i="1"/>
  <c r="CH75" i="1" s="1"/>
  <c r="CP76" i="1"/>
  <c r="CH76" i="1" s="1"/>
  <c r="CP77" i="1"/>
  <c r="CH77" i="1" s="1"/>
  <c r="CP78" i="1"/>
  <c r="CH78" i="1" s="1"/>
  <c r="CP79" i="1"/>
  <c r="CH79" i="1" s="1"/>
  <c r="CP80" i="1"/>
  <c r="CH80" i="1" s="1"/>
  <c r="CP81" i="1"/>
  <c r="CH81" i="1" s="1"/>
  <c r="CP82" i="1"/>
  <c r="CH82" i="1" s="1"/>
  <c r="CP83" i="1"/>
  <c r="CH83" i="1" s="1"/>
  <c r="CP84" i="1"/>
  <c r="CH84" i="1" s="1"/>
  <c r="CP85" i="1"/>
  <c r="CH85" i="1" s="1"/>
  <c r="CP86" i="1"/>
  <c r="CH86" i="1" s="1"/>
  <c r="CP87" i="1"/>
  <c r="CH87" i="1" s="1"/>
  <c r="CP88" i="1"/>
  <c r="CH88" i="1" s="1"/>
  <c r="CP89" i="1"/>
  <c r="CH89" i="1" s="1"/>
  <c r="CP90" i="1"/>
  <c r="CH90" i="1" s="1"/>
  <c r="CP91" i="1"/>
  <c r="CH91" i="1" s="1"/>
  <c r="CP92" i="1"/>
  <c r="CH92" i="1" s="1"/>
  <c r="CP93" i="1"/>
  <c r="CH93" i="1" s="1"/>
  <c r="CP94" i="1"/>
  <c r="CH94" i="1" s="1"/>
  <c r="CP95" i="1"/>
  <c r="CH95" i="1" s="1"/>
  <c r="CP96" i="1"/>
  <c r="CH96" i="1" s="1"/>
  <c r="CP97" i="1"/>
  <c r="CP98" i="1"/>
  <c r="CP99" i="1"/>
  <c r="CH99" i="1" s="1"/>
  <c r="CP100" i="1"/>
  <c r="CH100" i="1" s="1"/>
  <c r="CP101" i="1"/>
  <c r="CH101" i="1" s="1"/>
  <c r="CP102" i="1"/>
  <c r="CH102" i="1" s="1"/>
  <c r="CP103" i="1"/>
  <c r="CH103" i="1" s="1"/>
  <c r="CP104" i="1"/>
  <c r="CH104" i="1" s="1"/>
  <c r="CP105" i="1"/>
  <c r="CH105" i="1" s="1"/>
  <c r="CP106" i="1"/>
  <c r="CH106" i="1" s="1"/>
  <c r="CP107" i="1"/>
  <c r="CH107" i="1" s="1"/>
  <c r="CP108" i="1"/>
  <c r="CH108" i="1" s="1"/>
  <c r="CP109" i="1"/>
  <c r="CH109" i="1" s="1"/>
  <c r="CP110" i="1"/>
  <c r="CH110" i="1" s="1"/>
  <c r="CP111" i="1"/>
  <c r="CH111" i="1" s="1"/>
  <c r="CP112" i="1"/>
  <c r="CH112" i="1" s="1"/>
  <c r="CP113" i="1"/>
  <c r="CH113" i="1" s="1"/>
  <c r="CP114" i="1"/>
  <c r="CH114" i="1" s="1"/>
  <c r="CP115" i="1"/>
  <c r="CH115" i="1" s="1"/>
  <c r="CP116" i="1"/>
  <c r="CH116" i="1" s="1"/>
  <c r="CP117" i="1"/>
  <c r="CH117" i="1" s="1"/>
  <c r="CP118" i="1"/>
  <c r="CH118" i="1" s="1"/>
  <c r="CP119" i="1"/>
  <c r="CH119" i="1" s="1"/>
  <c r="CP120" i="1"/>
  <c r="CH120" i="1" s="1"/>
  <c r="CP121" i="1"/>
  <c r="CH121" i="1" s="1"/>
  <c r="CP122" i="1"/>
  <c r="CH122" i="1" s="1"/>
  <c r="CP123" i="1"/>
  <c r="CH123" i="1" s="1"/>
  <c r="CP124" i="1"/>
  <c r="CH124" i="1" s="1"/>
  <c r="CP125" i="1"/>
  <c r="CH125" i="1" s="1"/>
  <c r="CP126" i="1"/>
  <c r="CH126" i="1" s="1"/>
  <c r="CP127" i="1"/>
  <c r="CH127" i="1" s="1"/>
  <c r="CP128" i="1"/>
  <c r="CH128" i="1" s="1"/>
  <c r="CP129" i="1"/>
  <c r="CP130" i="1"/>
  <c r="CP131" i="1"/>
  <c r="CH131" i="1" s="1"/>
  <c r="CP132" i="1"/>
  <c r="CH132" i="1" s="1"/>
  <c r="CP133" i="1"/>
  <c r="CH133" i="1" s="1"/>
  <c r="CP134" i="1"/>
  <c r="CH134" i="1" s="1"/>
  <c r="CP135" i="1"/>
  <c r="CH135" i="1" s="1"/>
  <c r="CP136" i="1"/>
  <c r="CH136" i="1" s="1"/>
  <c r="CP137" i="1"/>
  <c r="CH137" i="1" s="1"/>
  <c r="CP138" i="1"/>
  <c r="CH138" i="1" s="1"/>
  <c r="CP139" i="1"/>
  <c r="CH139" i="1" s="1"/>
  <c r="CP140" i="1"/>
  <c r="CH140" i="1" s="1"/>
  <c r="CP141" i="1"/>
  <c r="CH141" i="1" s="1"/>
  <c r="CP142" i="1"/>
  <c r="CH142" i="1" s="1"/>
  <c r="CP143" i="1"/>
  <c r="CH143" i="1" s="1"/>
  <c r="CP144" i="1"/>
  <c r="CH144" i="1" s="1"/>
  <c r="CP145" i="1"/>
  <c r="CH145" i="1" s="1"/>
  <c r="CP146" i="1"/>
  <c r="CH146" i="1" s="1"/>
  <c r="CP147" i="1"/>
  <c r="CH147" i="1" s="1"/>
  <c r="CP148" i="1"/>
  <c r="CH148" i="1" s="1"/>
  <c r="CP149" i="1"/>
  <c r="CH149" i="1" s="1"/>
  <c r="CP150" i="1"/>
  <c r="CH150" i="1" s="1"/>
  <c r="CP151" i="1"/>
  <c r="CH151" i="1" s="1"/>
  <c r="CP152" i="1"/>
  <c r="CH152" i="1" s="1"/>
  <c r="CP153" i="1"/>
  <c r="CH153" i="1" s="1"/>
  <c r="CP154" i="1"/>
  <c r="CH154" i="1" s="1"/>
  <c r="CP155" i="1"/>
  <c r="CH155" i="1" s="1"/>
  <c r="CP156" i="1"/>
  <c r="CH156" i="1" s="1"/>
  <c r="CP157" i="1"/>
  <c r="CH157" i="1" s="1"/>
  <c r="CP158" i="1"/>
  <c r="CH158" i="1" s="1"/>
  <c r="CP159" i="1"/>
  <c r="CH159" i="1" s="1"/>
  <c r="CP160" i="1"/>
  <c r="CH160" i="1" s="1"/>
  <c r="CP161" i="1"/>
  <c r="CP162" i="1"/>
  <c r="CP163" i="1"/>
  <c r="CH163" i="1" s="1"/>
  <c r="CP164" i="1"/>
  <c r="CH164" i="1" s="1"/>
  <c r="D13" i="2"/>
  <c r="I13" i="2" s="1"/>
  <c r="I5" i="2" s="1"/>
  <c r="CP3" i="1"/>
  <c r="CH3" i="1" s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3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N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3" i="1"/>
  <c r="CM3" i="1"/>
  <c r="CI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137" i="1"/>
  <c r="CI138" i="1"/>
  <c r="CI139" i="1"/>
  <c r="CI140" i="1"/>
  <c r="CI141" i="1"/>
  <c r="CI142" i="1"/>
  <c r="CI143" i="1"/>
  <c r="CI144" i="1"/>
  <c r="CI145" i="1"/>
  <c r="CI146" i="1"/>
  <c r="CI147" i="1"/>
  <c r="CI148" i="1"/>
  <c r="CI149" i="1"/>
  <c r="CI150" i="1"/>
  <c r="CI151" i="1"/>
  <c r="CI152" i="1"/>
  <c r="CI153" i="1"/>
  <c r="CI154" i="1"/>
  <c r="CI155" i="1"/>
  <c r="CI156" i="1"/>
  <c r="CI157" i="1"/>
  <c r="CI158" i="1"/>
  <c r="CI159" i="1"/>
  <c r="CI160" i="1"/>
  <c r="CI161" i="1"/>
  <c r="CI162" i="1"/>
  <c r="CI163" i="1"/>
  <c r="CI164" i="1"/>
  <c r="CI165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3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5" i="1"/>
  <c r="CJ4" i="1"/>
  <c r="CJ3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3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W164" i="1"/>
  <c r="BW165" i="1"/>
  <c r="BW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3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3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3" i="1"/>
  <c r="AD4" i="1"/>
  <c r="W4" i="1" s="1"/>
  <c r="AD5" i="1"/>
  <c r="AD6" i="1"/>
  <c r="W6" i="1" s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W20" i="1" s="1"/>
  <c r="AD21" i="1"/>
  <c r="W21" i="1" s="1"/>
  <c r="AD22" i="1"/>
  <c r="AD23" i="1"/>
  <c r="AD24" i="1"/>
  <c r="AD25" i="1"/>
  <c r="AD26" i="1"/>
  <c r="AD27" i="1"/>
  <c r="AD28" i="1"/>
  <c r="W28" i="1" s="1"/>
  <c r="AD29" i="1"/>
  <c r="W29" i="1" s="1"/>
  <c r="AD30" i="1"/>
  <c r="AD31" i="1"/>
  <c r="AD32" i="1"/>
  <c r="AD33" i="1"/>
  <c r="AD34" i="1"/>
  <c r="AD35" i="1"/>
  <c r="AD36" i="1"/>
  <c r="W36" i="1" s="1"/>
  <c r="AD37" i="1"/>
  <c r="AD38" i="1"/>
  <c r="W38" i="1" s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W52" i="1" s="1"/>
  <c r="AD53" i="1"/>
  <c r="W53" i="1" s="1"/>
  <c r="AD54" i="1"/>
  <c r="AD55" i="1"/>
  <c r="AD56" i="1"/>
  <c r="AD57" i="1"/>
  <c r="AD58" i="1"/>
  <c r="AD59" i="1"/>
  <c r="AD60" i="1"/>
  <c r="W60" i="1" s="1"/>
  <c r="AD61" i="1"/>
  <c r="W61" i="1" s="1"/>
  <c r="AD62" i="1"/>
  <c r="AD63" i="1"/>
  <c r="AD64" i="1"/>
  <c r="AD65" i="1"/>
  <c r="AD66" i="1"/>
  <c r="AD67" i="1"/>
  <c r="AD68" i="1"/>
  <c r="W68" i="1" s="1"/>
  <c r="AD69" i="1"/>
  <c r="AD70" i="1"/>
  <c r="W70" i="1" s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W84" i="1" s="1"/>
  <c r="AD85" i="1"/>
  <c r="W85" i="1" s="1"/>
  <c r="AD86" i="1"/>
  <c r="AD87" i="1"/>
  <c r="AD88" i="1"/>
  <c r="AD89" i="1"/>
  <c r="AD90" i="1"/>
  <c r="AD91" i="1"/>
  <c r="AD92" i="1"/>
  <c r="W92" i="1" s="1"/>
  <c r="AD93" i="1"/>
  <c r="W93" i="1" s="1"/>
  <c r="AD94" i="1"/>
  <c r="AD95" i="1"/>
  <c r="AD96" i="1"/>
  <c r="AD97" i="1"/>
  <c r="AD98" i="1"/>
  <c r="AD99" i="1"/>
  <c r="AD100" i="1"/>
  <c r="W100" i="1" s="1"/>
  <c r="AD101" i="1"/>
  <c r="AD102" i="1"/>
  <c r="W102" i="1" s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W116" i="1" s="1"/>
  <c r="AD117" i="1"/>
  <c r="W117" i="1" s="1"/>
  <c r="AD118" i="1"/>
  <c r="AD119" i="1"/>
  <c r="AD120" i="1"/>
  <c r="AD121" i="1"/>
  <c r="AD122" i="1"/>
  <c r="AD123" i="1"/>
  <c r="AD124" i="1"/>
  <c r="W124" i="1" s="1"/>
  <c r="AD125" i="1"/>
  <c r="W125" i="1" s="1"/>
  <c r="AD126" i="1"/>
  <c r="AD127" i="1"/>
  <c r="AD128" i="1"/>
  <c r="AD129" i="1"/>
  <c r="AD130" i="1"/>
  <c r="AD131" i="1"/>
  <c r="AD132" i="1"/>
  <c r="W132" i="1" s="1"/>
  <c r="AD133" i="1"/>
  <c r="AD134" i="1"/>
  <c r="W134" i="1" s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W148" i="1" s="1"/>
  <c r="AD149" i="1"/>
  <c r="W149" i="1" s="1"/>
  <c r="AD150" i="1"/>
  <c r="AD151" i="1"/>
  <c r="AD152" i="1"/>
  <c r="AD153" i="1"/>
  <c r="AD154" i="1"/>
  <c r="AD155" i="1"/>
  <c r="AD156" i="1"/>
  <c r="W156" i="1" s="1"/>
  <c r="AD157" i="1"/>
  <c r="W157" i="1" s="1"/>
  <c r="AD158" i="1"/>
  <c r="AD159" i="1"/>
  <c r="AD160" i="1"/>
  <c r="AD161" i="1"/>
  <c r="AD162" i="1"/>
  <c r="AD163" i="1"/>
  <c r="AD164" i="1"/>
  <c r="W164" i="1" s="1"/>
  <c r="AD165" i="1"/>
  <c r="AD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3" i="1"/>
  <c r="W5" i="1"/>
  <c r="W7" i="1"/>
  <c r="W8" i="1"/>
  <c r="W10" i="1"/>
  <c r="W12" i="1"/>
  <c r="W13" i="1"/>
  <c r="W14" i="1"/>
  <c r="W15" i="1"/>
  <c r="W16" i="1"/>
  <c r="W18" i="1"/>
  <c r="W22" i="1"/>
  <c r="W23" i="1"/>
  <c r="W24" i="1"/>
  <c r="W26" i="1"/>
  <c r="W30" i="1"/>
  <c r="W31" i="1"/>
  <c r="W32" i="1"/>
  <c r="W34" i="1"/>
  <c r="W37" i="1"/>
  <c r="W39" i="1"/>
  <c r="W40" i="1"/>
  <c r="W42" i="1"/>
  <c r="W44" i="1"/>
  <c r="W45" i="1"/>
  <c r="W46" i="1"/>
  <c r="W47" i="1"/>
  <c r="W48" i="1"/>
  <c r="W50" i="1"/>
  <c r="W54" i="1"/>
  <c r="W55" i="1"/>
  <c r="W56" i="1"/>
  <c r="W58" i="1"/>
  <c r="W62" i="1"/>
  <c r="W63" i="1"/>
  <c r="W64" i="1"/>
  <c r="W66" i="1"/>
  <c r="W69" i="1"/>
  <c r="W71" i="1"/>
  <c r="W72" i="1"/>
  <c r="W74" i="1"/>
  <c r="W76" i="1"/>
  <c r="W77" i="1"/>
  <c r="W78" i="1"/>
  <c r="W79" i="1"/>
  <c r="W80" i="1"/>
  <c r="W82" i="1"/>
  <c r="W86" i="1"/>
  <c r="W87" i="1"/>
  <c r="W88" i="1"/>
  <c r="W90" i="1"/>
  <c r="W94" i="1"/>
  <c r="W95" i="1"/>
  <c r="W96" i="1"/>
  <c r="W98" i="1"/>
  <c r="W101" i="1"/>
  <c r="W103" i="1"/>
  <c r="W104" i="1"/>
  <c r="W106" i="1"/>
  <c r="W108" i="1"/>
  <c r="W109" i="1"/>
  <c r="W110" i="1"/>
  <c r="W111" i="1"/>
  <c r="W112" i="1"/>
  <c r="W114" i="1"/>
  <c r="W118" i="1"/>
  <c r="W119" i="1"/>
  <c r="W120" i="1"/>
  <c r="W122" i="1"/>
  <c r="W126" i="1"/>
  <c r="W127" i="1"/>
  <c r="W128" i="1"/>
  <c r="W130" i="1"/>
  <c r="W133" i="1"/>
  <c r="W135" i="1"/>
  <c r="W136" i="1"/>
  <c r="W138" i="1"/>
  <c r="W140" i="1"/>
  <c r="W141" i="1"/>
  <c r="W142" i="1"/>
  <c r="W143" i="1"/>
  <c r="W144" i="1"/>
  <c r="W146" i="1"/>
  <c r="W150" i="1"/>
  <c r="W151" i="1"/>
  <c r="W152" i="1"/>
  <c r="W154" i="1"/>
  <c r="W158" i="1"/>
  <c r="W159" i="1"/>
  <c r="W160" i="1"/>
  <c r="W162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3" i="1"/>
  <c r="CI3" i="1" l="1"/>
  <c r="W163" i="1"/>
  <c r="W155" i="1"/>
  <c r="W147" i="1"/>
  <c r="W139" i="1"/>
  <c r="W131" i="1"/>
  <c r="W123" i="1"/>
  <c r="W115" i="1"/>
  <c r="W107" i="1"/>
  <c r="W99" i="1"/>
  <c r="W91" i="1"/>
  <c r="W83" i="1"/>
  <c r="W75" i="1"/>
  <c r="W67" i="1"/>
  <c r="W59" i="1"/>
  <c r="W51" i="1"/>
  <c r="W43" i="1"/>
  <c r="W35" i="1"/>
  <c r="W27" i="1"/>
  <c r="W19" i="1"/>
  <c r="W11" i="1"/>
  <c r="W161" i="1"/>
  <c r="W153" i="1"/>
  <c r="W145" i="1"/>
  <c r="W137" i="1"/>
  <c r="W129" i="1"/>
  <c r="W121" i="1"/>
  <c r="W113" i="1"/>
  <c r="W105" i="1"/>
  <c r="W97" i="1"/>
  <c r="W89" i="1"/>
  <c r="W81" i="1"/>
  <c r="W73" i="1"/>
  <c r="W65" i="1"/>
  <c r="W57" i="1"/>
  <c r="W49" i="1"/>
  <c r="W41" i="1"/>
  <c r="W33" i="1"/>
  <c r="W25" i="1"/>
  <c r="W17" i="1"/>
  <c r="W9" i="1"/>
  <c r="W3" i="1"/>
  <c r="CG165" i="1"/>
  <c r="CE165" i="1"/>
  <c r="CD165" i="1"/>
  <c r="CC165" i="1"/>
  <c r="CB165" i="1"/>
  <c r="BZ165" i="1"/>
  <c r="BY165" i="1"/>
  <c r="BX165" i="1"/>
  <c r="BV165" i="1"/>
  <c r="BU165" i="1"/>
  <c r="BS165" i="1"/>
  <c r="BR165" i="1"/>
  <c r="BP165" i="1"/>
  <c r="BO165" i="1"/>
  <c r="BM165" i="1"/>
  <c r="BL165" i="1"/>
  <c r="BJ165" i="1"/>
  <c r="BI165" i="1"/>
  <c r="BH165" i="1"/>
  <c r="BF165" i="1"/>
  <c r="BE165" i="1"/>
  <c r="BC165" i="1"/>
  <c r="BB165" i="1"/>
  <c r="BA165" i="1"/>
  <c r="AZ165" i="1"/>
  <c r="AY165" i="1"/>
  <c r="AW165" i="1"/>
  <c r="AV165" i="1"/>
  <c r="AU165" i="1"/>
  <c r="AS165" i="1"/>
  <c r="AQ165" i="1"/>
  <c r="AP165" i="1"/>
  <c r="AO165" i="1"/>
  <c r="AN165" i="1"/>
  <c r="AM165" i="1"/>
  <c r="AL165" i="1"/>
  <c r="AK165" i="1"/>
  <c r="AJ165" i="1"/>
  <c r="AI165" i="1"/>
  <c r="AH165" i="1"/>
  <c r="AF165" i="1"/>
  <c r="AE165" i="1"/>
  <c r="W165" i="1"/>
  <c r="AC165" i="1"/>
  <c r="AB165" i="1"/>
  <c r="Z165" i="1"/>
  <c r="Y165" i="1"/>
  <c r="V165" i="1"/>
  <c r="U165" i="1"/>
  <c r="T165" i="1"/>
  <c r="S165" i="1"/>
  <c r="R165" i="1"/>
  <c r="Q165" i="1"/>
  <c r="O165" i="1"/>
  <c r="N165" i="1"/>
  <c r="L165" i="1"/>
  <c r="K165" i="1"/>
  <c r="J165" i="1"/>
  <c r="I165" i="1"/>
  <c r="H165" i="1"/>
  <c r="G165" i="1"/>
  <c r="F165" i="1"/>
  <c r="D165" i="1"/>
</calcChain>
</file>

<file path=xl/sharedStrings.xml><?xml version="1.0" encoding="utf-8"?>
<sst xmlns="http://schemas.openxmlformats.org/spreadsheetml/2006/main" count="323" uniqueCount="300">
  <si>
    <t>Vote</t>
  </si>
  <si>
    <t>District</t>
  </si>
  <si>
    <t>District unconditional recurrent grants</t>
  </si>
  <si>
    <t>Urban unconditional recurrent grants</t>
  </si>
  <si>
    <t>District Discretionary Development Equalisation Grant</t>
  </si>
  <si>
    <t>Urban Discretionary Development Equalisation Grant</t>
  </si>
  <si>
    <t>01 Production &amp; Marketing</t>
  </si>
  <si>
    <t>04 Works and Transport</t>
  </si>
  <si>
    <t>07 Education</t>
  </si>
  <si>
    <t>08 Health</t>
  </si>
  <si>
    <t>09 Water and Environment</t>
  </si>
  <si>
    <t>09 Social Development</t>
  </si>
  <si>
    <t>13 Public Sector Management</t>
  </si>
  <si>
    <t>Total</t>
  </si>
  <si>
    <t>District UCG - Wage</t>
  </si>
  <si>
    <t>District UCG - Salaries</t>
  </si>
  <si>
    <t>District UCG - NWR</t>
  </si>
  <si>
    <t>District UCG - NWR District</t>
  </si>
  <si>
    <t>IPPS District</t>
  </si>
  <si>
    <t>Payroll Printing District</t>
  </si>
  <si>
    <t>IFMIS District</t>
  </si>
  <si>
    <t>Boards &amp; Commissions District</t>
  </si>
  <si>
    <t>Councillors Allowances &amp; Ex-Gratia District</t>
  </si>
  <si>
    <t>District UCG - NWR Subcounty</t>
  </si>
  <si>
    <t>Urban UCG - Wage</t>
  </si>
  <si>
    <t>Municipal UCG - Wage</t>
  </si>
  <si>
    <t>Town UCG - Wage</t>
  </si>
  <si>
    <t>Urban UCG - NWR</t>
  </si>
  <si>
    <t>Urban UCG - NWR Municipality</t>
  </si>
  <si>
    <t>Payroll Printing Municipalities</t>
  </si>
  <si>
    <t>IFMIS Urban</t>
  </si>
  <si>
    <t>Boards &amp; Commissions Urban</t>
  </si>
  <si>
    <t>Councillors Allowances &amp; Ex-Gratia Urban</t>
  </si>
  <si>
    <t>Urban UCG - NWR Town</t>
  </si>
  <si>
    <t>District DDEG</t>
  </si>
  <si>
    <t>PRDP Districts</t>
  </si>
  <si>
    <t>PRDP District Development</t>
  </si>
  <si>
    <t xml:space="preserve">PRDP Subcounty Development </t>
  </si>
  <si>
    <t>LRDP</t>
  </si>
  <si>
    <t>LRDP District Development</t>
  </si>
  <si>
    <t>LRDP Subcounty Development</t>
  </si>
  <si>
    <t>Other</t>
  </si>
  <si>
    <t>District Development  (Other)</t>
  </si>
  <si>
    <t>Subcounty Development  (Other)</t>
  </si>
  <si>
    <t>Urban DDEG</t>
  </si>
  <si>
    <t>Municipal Development (USMID)</t>
  </si>
  <si>
    <t>Municipal Development   (non USMID)</t>
  </si>
  <si>
    <t>Division Development (non USMID)</t>
  </si>
  <si>
    <t>Division Development (USMID)</t>
  </si>
  <si>
    <t>Town Development</t>
  </si>
  <si>
    <t>Conditional wage grant PM</t>
  </si>
  <si>
    <t>Conditional non-wage grant PM</t>
  </si>
  <si>
    <t>o/w Commercial Services</t>
  </si>
  <si>
    <t>Development Grant PM</t>
  </si>
  <si>
    <t>Development Grant (RTI)</t>
  </si>
  <si>
    <t>Transitional development grant</t>
  </si>
  <si>
    <t>Transitional Development - Works Ad Hoc</t>
  </si>
  <si>
    <t>Conditional wage grant</t>
  </si>
  <si>
    <t>Primary Education - Wage</t>
  </si>
  <si>
    <t>Secondary Education - Wage</t>
  </si>
  <si>
    <t>Skills Development - Wage</t>
  </si>
  <si>
    <t>Conditional non-wage grant</t>
  </si>
  <si>
    <t>Inspection</t>
  </si>
  <si>
    <t>Primary Education - Non Wage Recurrent</t>
  </si>
  <si>
    <t>Secondary Education - Non Wage Recurrent</t>
  </si>
  <si>
    <t>Skills Development - Non Wage Recurrent</t>
  </si>
  <si>
    <t>Development Grant Ed</t>
  </si>
  <si>
    <t>Transitional Development - Education Ad Hoc</t>
  </si>
  <si>
    <t>Primary Health Care  - Non Wage Recurrent</t>
  </si>
  <si>
    <t>Primary Healthcare - Hospital Non Wage Recurrent</t>
  </si>
  <si>
    <t>Development Grant H</t>
  </si>
  <si>
    <t>Transitional Development - Health Ad Hoc</t>
  </si>
  <si>
    <t>Transitional Development - Sanitation (Health)</t>
  </si>
  <si>
    <t>Rural Water &amp; Sanitation - District Non Wage Recurrent</t>
  </si>
  <si>
    <t>Natural Resources &amp; Environment - Non Wage Recurrent</t>
  </si>
  <si>
    <t>Support Services non-wage grant</t>
  </si>
  <si>
    <t>Support Services - Urban Water</t>
  </si>
  <si>
    <t>Development Grant WE</t>
  </si>
  <si>
    <t>Transitional Development - Water &amp; Environment Ad Hoc</t>
  </si>
  <si>
    <t>Transitional Development - Sanitation (Water &amp; Environment)</t>
  </si>
  <si>
    <t>Conditional non-wage grant SD</t>
  </si>
  <si>
    <t>Social Development - Non Wage Recurrent</t>
  </si>
  <si>
    <t>Transitional Development - Social Development Ad Hoc</t>
  </si>
  <si>
    <t>Pension, Gratuity and Arrears</t>
  </si>
  <si>
    <t xml:space="preserve">Pension </t>
  </si>
  <si>
    <t>Gratuity</t>
  </si>
  <si>
    <t>Pension/Gratuity Arrears</t>
  </si>
  <si>
    <t>Salary Arrears</t>
  </si>
  <si>
    <t>Transitional Development - PSM Ad Hoc</t>
  </si>
  <si>
    <t>TOTAL GRANTS</t>
  </si>
  <si>
    <t>TOTAL WAGE GRANTS</t>
  </si>
  <si>
    <t>Unconditional wage grants</t>
  </si>
  <si>
    <t>Sector wage grants</t>
  </si>
  <si>
    <t>TOTAL NON-WAGE RECURRENT GRANTS</t>
  </si>
  <si>
    <t>Unconditional non-wage recurrent grants</t>
  </si>
  <si>
    <t>Sector non-wage recurrent grants</t>
  </si>
  <si>
    <t>Support Services non-wage recurrent grants</t>
  </si>
  <si>
    <t>TOTAL DEVELOPMENT GRANTS</t>
  </si>
  <si>
    <t>Discretionary development grants</t>
  </si>
  <si>
    <t>Sector development grants</t>
  </si>
  <si>
    <t>Transitional development grants</t>
  </si>
  <si>
    <t>Adjumani District</t>
  </si>
  <si>
    <t>Apac District</t>
  </si>
  <si>
    <t>Arua District</t>
  </si>
  <si>
    <t>Bugiri District</t>
  </si>
  <si>
    <t>Bundibugyo District</t>
  </si>
  <si>
    <t>Bushenyi District</t>
  </si>
  <si>
    <t>Busia District</t>
  </si>
  <si>
    <t>Gulu District</t>
  </si>
  <si>
    <t>Hoima District</t>
  </si>
  <si>
    <t>Iganga District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</si>
  <si>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</si>
  <si>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</si>
  <si>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</si>
  <si>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</si>
  <si>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</si>
  <si>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</si>
  <si>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</si>
  <si>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</si>
  <si>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</si>
  <si>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</si>
  <si>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</si>
  <si>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</si>
  <si>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>Kibaale District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</si>
  <si>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</si>
  <si>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</si>
  <si>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</si>
  <si>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</si>
  <si>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</si>
  <si>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</si>
  <si>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</si>
  <si>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</si>
  <si>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</si>
  <si>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</si>
  <si>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</si>
  <si>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</si>
  <si>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</si>
  <si>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</si>
  <si>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</si>
  <si>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</si>
  <si>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</si>
  <si>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</si>
  <si>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Nakapiripiriti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</si>
  <si>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</si>
  <si>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</si>
  <si>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</si>
  <si>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</si>
  <si>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</si>
  <si>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</si>
  <si>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</si>
  <si>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</si>
  <si>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</si>
  <si>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</si>
  <si>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</si>
  <si>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</si>
  <si>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</si>
  <si>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</si>
  <si>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</si>
  <si>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</si>
  <si>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</si>
  <si>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</si>
  <si>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</si>
  <si>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</si>
  <si>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</si>
  <si>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</si>
  <si>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</si>
  <si>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</si>
  <si>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</si>
  <si>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</si>
  <si>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</si>
  <si>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</si>
  <si>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</si>
  <si>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</si>
  <si>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</si>
  <si>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</si>
  <si>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Buliisa District</t>
  </si>
  <si>
    <t>Maracha District</t>
  </si>
  <si>
    <t>Bukedea District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</si>
  <si>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</si>
  <si>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</si>
  <si>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</si>
  <si>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</si>
  <si>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</si>
  <si>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</si>
  <si>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</si>
  <si>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</si>
  <si>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</si>
  <si>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Alebtong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</si>
  <si>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</si>
  <si>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</si>
  <si>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</si>
  <si>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</si>
  <si>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</si>
  <si>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</si>
  <si>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</si>
  <si>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</si>
  <si>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</si>
  <si>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</si>
  <si>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</si>
  <si>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</si>
  <si>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</si>
  <si>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</si>
  <si>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</si>
  <si>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</si>
  <si>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</si>
  <si>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</si>
  <si>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</si>
  <si>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</si>
  <si>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</si>
  <si>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</si>
  <si>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</si>
  <si>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Kween District</t>
  </si>
  <si>
    <t>Kagadi District</t>
  </si>
  <si>
    <t>Kakumiro District</t>
  </si>
  <si>
    <t>Omoro District</t>
  </si>
  <si>
    <t>Rubanda District</t>
  </si>
  <si>
    <t>Namisindwa District</t>
  </si>
  <si>
    <t>Pakwach District</t>
  </si>
  <si>
    <t>Butebo District</t>
  </si>
  <si>
    <t>Rukiga District</t>
  </si>
  <si>
    <t>Kyotera District</t>
  </si>
  <si>
    <t>Bunyangabu District</t>
  </si>
  <si>
    <t>Arua Municipal Council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</si>
  <si>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</si>
  <si>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</si>
  <si>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</si>
  <si>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</si>
  <si>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</si>
  <si>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</si>
  <si>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</si>
  <si>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</si>
  <si>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Mbarara Municipal Council</t>
  </si>
  <si>
    <t>Moroto Municipal Council</t>
  </si>
  <si>
    <t>Soroti Municipal Council</t>
  </si>
  <si>
    <t>Tororo Municipal Council</t>
  </si>
  <si>
    <t>Kasese Municipal Council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</si>
  <si>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</si>
  <si>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</si>
  <si>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</si>
  <si>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</si>
  <si>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</si>
  <si>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</si>
  <si>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Bushenyi- Ishaka Municipal Council</t>
  </si>
  <si>
    <t>Rukungiri Municipal Council</t>
  </si>
  <si>
    <t>Nansana Municipal Council</t>
  </si>
  <si>
    <t>Makindye-Ssabagabo Municipal Council</t>
  </si>
  <si>
    <t>Kira Municipal Council</t>
  </si>
  <si>
    <t>Kisoro Municipal Council</t>
  </si>
  <si>
    <t>Mityana Municipal Council</t>
  </si>
  <si>
    <t>Kitgum Municipal Council</t>
  </si>
  <si>
    <t>Koboko Municipal Council</t>
  </si>
  <si>
    <t>Mubende Municipal Council</t>
  </si>
  <si>
    <t>Kumi Municipal Council</t>
  </si>
  <si>
    <t>Lugazi Municipal Council</t>
  </si>
  <si>
    <t>Kamuli Municipal Council</t>
  </si>
  <si>
    <t>Kapchorwa Municipal Council</t>
  </si>
  <si>
    <t>Ibanda Municipal Council</t>
  </si>
  <si>
    <t>Njeru Municipal Council</t>
  </si>
  <si>
    <t>Apac Municipal Council</t>
  </si>
  <si>
    <t>Nebbi Municipal Council</t>
  </si>
  <si>
    <t>Bugiri Municipal Council</t>
  </si>
  <si>
    <t>Sheema Municipal Council</t>
  </si>
  <si>
    <t>Kotido Municipal Council</t>
  </si>
  <si>
    <t>Conditional wage grant Health</t>
  </si>
  <si>
    <t>Conditional non-wage grant Health</t>
  </si>
  <si>
    <t>This sheet compares the dataset on the Approved_budget sheet with the relevant publication</t>
  </si>
  <si>
    <t>The relevant publication is the 17/18 Approved Budget book vol 2</t>
  </si>
  <si>
    <t>http://budget.go.ug/budget/content/approved-budget-estimates-173</t>
  </si>
  <si>
    <t xml:space="preserve">The comparison between the data and publication yields: </t>
  </si>
  <si>
    <t>Row Labels</t>
  </si>
  <si>
    <t>Dataset Approved Budget</t>
  </si>
  <si>
    <t>Table 4a in book (pg xxiv)</t>
  </si>
  <si>
    <t>Variance</t>
  </si>
  <si>
    <t>Non - wage</t>
  </si>
  <si>
    <t>Pension</t>
  </si>
  <si>
    <t>Pension and Gratuity Arrears</t>
  </si>
  <si>
    <t>GoUDevelopment</t>
  </si>
  <si>
    <t>NonWageRecurrent</t>
  </si>
  <si>
    <t>BOOK</t>
  </si>
  <si>
    <t>WageRecurrent</t>
  </si>
  <si>
    <t>Donor</t>
  </si>
  <si>
    <t>Grand Total</t>
  </si>
  <si>
    <t xml:space="preserve">*Note - grand total is hard coded from the book.  Summing the sector totals may give a different result due to rounding.  </t>
  </si>
  <si>
    <t>Content</t>
  </si>
  <si>
    <t>Intellectual Property</t>
  </si>
  <si>
    <t>Instantiation</t>
  </si>
  <si>
    <t>Published with permission of the Ministry of Finance, Planning and Economic Development</t>
  </si>
  <si>
    <t>Data provided by Ministry of Finance, Planning and Economic Development</t>
  </si>
  <si>
    <t>Excel file</t>
  </si>
  <si>
    <t>Created on behalf of the Overseas Development Institute by S.Cresswell (simon.cresswell@outlook.com)</t>
  </si>
  <si>
    <t>For public use and analysis</t>
  </si>
  <si>
    <t>English</t>
  </si>
  <si>
    <t>NOTE - this dataset is available in flat format on the dataportal:</t>
  </si>
  <si>
    <t>External Finance</t>
  </si>
  <si>
    <t>http://budget.go.ug/budget/sites/default/files/17_18_ApprovedBudget_LG.xlsx</t>
  </si>
  <si>
    <t>Local budget breakdown to subgrant level</t>
  </si>
  <si>
    <t>Published tables</t>
  </si>
  <si>
    <t>Source: OTIMS</t>
  </si>
  <si>
    <t>17_18_ApprovedBudget_Vol2</t>
  </si>
  <si>
    <t>IPFs for LG 2017/18.  Also available in flat 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</si>
</sst>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2"/>
      <color rgb="FF000000"/>
      <name val="Calibri"/>
      <family val="2"/>
    </font>
    <font>
      <u/>
      <sz val="14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4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 applyFill="0" applyProtection="0"/>
    <xf numFmtId="0" fontId="1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3" fontId="3" fillId="2" borderId="3" xfId="2" applyNumberFormat="1" applyFont="1" applyFill="1" applyBorder="1" applyProtection="1"/>
    <xf numFmtId="3" fontId="3" fillId="2" borderId="4" xfId="2" applyNumberFormat="1" applyFont="1" applyFill="1" applyBorder="1" applyProtection="1"/>
    <xf numFmtId="3" fontId="3" fillId="2" borderId="2" xfId="2" applyNumberFormat="1" applyFont="1" applyFill="1" applyBorder="1" applyProtection="1"/>
    <xf numFmtId="3" fontId="4" fillId="0" borderId="1" xfId="2" applyNumberFormat="1" applyFont="1" applyFill="1" applyBorder="1" applyAlignment="1" applyProtection="1">
      <alignment vertical="center" wrapText="1"/>
    </xf>
    <xf numFmtId="3" fontId="5" fillId="2" borderId="5" xfId="2" applyNumberFormat="1" applyFont="1" applyFill="1" applyBorder="1" applyAlignment="1">
      <alignment horizontal="left" vertical="center" wrapText="1"/>
    </xf>
    <xf numFmtId="3" fontId="6" fillId="0" borderId="5" xfId="2" applyNumberFormat="1" applyFont="1" applyFill="1" applyBorder="1" applyAlignment="1">
      <alignment horizontal="left" vertical="center" wrapText="1"/>
    </xf>
    <xf numFmtId="3" fontId="7" fillId="0" borderId="1" xfId="2" applyNumberFormat="1" applyFont="1" applyFill="1" applyBorder="1" applyProtection="1"/>
    <xf numFmtId="3" fontId="7" fillId="2" borderId="1" xfId="2" applyNumberFormat="1" applyFont="1" applyFill="1" applyBorder="1" applyProtection="1"/>
    <xf numFmtId="3" fontId="3" fillId="0" borderId="1" xfId="2" applyNumberFormat="1" applyFont="1" applyFill="1" applyBorder="1" applyProtection="1"/>
    <xf numFmtId="3" fontId="3" fillId="2" borderId="1" xfId="2" applyNumberFormat="1" applyFont="1" applyFill="1" applyBorder="1" applyProtection="1"/>
    <xf numFmtId="0" fontId="7" fillId="0" borderId="0" xfId="2" applyFont="1" applyFill="1" applyProtection="1"/>
    <xf numFmtId="3" fontId="4" fillId="2" borderId="1" xfId="2" applyNumberFormat="1" applyFont="1" applyFill="1" applyBorder="1" applyAlignment="1" applyProtection="1">
      <alignment vertical="center" wrapText="1"/>
    </xf>
    <xf numFmtId="3" fontId="3" fillId="3" borderId="1" xfId="2" applyNumberFormat="1" applyFont="1" applyFill="1" applyBorder="1" applyProtection="1"/>
    <xf numFmtId="3" fontId="3" fillId="4" borderId="1" xfId="2" applyNumberFormat="1" applyFont="1" applyFill="1" applyBorder="1" applyProtection="1"/>
    <xf numFmtId="3" fontId="3" fillId="5" borderId="1" xfId="2" applyNumberFormat="1" applyFont="1" applyFill="1" applyBorder="1" applyProtection="1"/>
    <xf numFmtId="3" fontId="3" fillId="6" borderId="1" xfId="2" applyNumberFormat="1" applyFont="1" applyFill="1" applyBorder="1" applyProtection="1"/>
    <xf numFmtId="164" fontId="4" fillId="0" borderId="0" xfId="1" applyNumberFormat="1" applyFont="1" applyFill="1" applyProtection="1"/>
    <xf numFmtId="164" fontId="3" fillId="0" borderId="0" xfId="1" applyNumberFormat="1" applyFont="1" applyFill="1" applyProtection="1"/>
    <xf numFmtId="43" fontId="7" fillId="0" borderId="0" xfId="1" applyFont="1" applyFill="1" applyProtection="1"/>
    <xf numFmtId="3" fontId="8" fillId="2" borderId="5" xfId="2" applyNumberFormat="1" applyFont="1" applyFill="1" applyBorder="1" applyAlignment="1">
      <alignment horizontal="left" vertical="center" wrapText="1"/>
    </xf>
    <xf numFmtId="3" fontId="5" fillId="0" borderId="5" xfId="2" applyNumberFormat="1" applyFont="1" applyFill="1" applyBorder="1" applyAlignment="1">
      <alignment horizontal="left" vertical="center" wrapText="1"/>
    </xf>
    <xf numFmtId="3" fontId="3" fillId="3" borderId="6" xfId="2" applyNumberFormat="1" applyFont="1" applyFill="1" applyBorder="1" applyAlignment="1" applyProtection="1">
      <alignment vertical="center" wrapText="1"/>
    </xf>
    <xf numFmtId="3" fontId="3" fillId="4" borderId="6" xfId="2" applyNumberFormat="1" applyFont="1" applyFill="1" applyBorder="1" applyAlignment="1" applyProtection="1">
      <alignment vertical="center" wrapText="1"/>
    </xf>
    <xf numFmtId="3" fontId="3" fillId="5" borderId="6" xfId="2" applyNumberFormat="1" applyFont="1" applyFill="1" applyBorder="1" applyAlignment="1" applyProtection="1">
      <alignment vertical="center" wrapText="1"/>
    </xf>
    <xf numFmtId="3" fontId="3" fillId="6" borderId="6" xfId="2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164" fontId="3" fillId="0" borderId="0" xfId="1" applyNumberFormat="1" applyFont="1" applyFill="1" applyAlignment="1" applyProtection="1">
      <alignment vertical="center" wrapText="1"/>
    </xf>
    <xf numFmtId="3" fontId="4" fillId="2" borderId="1" xfId="2" applyNumberFormat="1" applyFont="1" applyFill="1" applyBorder="1" applyProtection="1"/>
    <xf numFmtId="3" fontId="7" fillId="4" borderId="1" xfId="2" applyNumberFormat="1" applyFont="1" applyFill="1" applyBorder="1" applyProtection="1"/>
    <xf numFmtId="3" fontId="7" fillId="5" borderId="1" xfId="2" applyNumberFormat="1" applyFont="1" applyFill="1" applyBorder="1" applyProtection="1"/>
    <xf numFmtId="3" fontId="3" fillId="6" borderId="1" xfId="1" applyNumberFormat="1" applyFont="1" applyFill="1" applyBorder="1" applyProtection="1"/>
    <xf numFmtId="3" fontId="7" fillId="6" borderId="1" xfId="2" applyNumberFormat="1" applyFont="1" applyFill="1" applyBorder="1" applyProtection="1"/>
    <xf numFmtId="164" fontId="9" fillId="0" borderId="0" xfId="1" applyNumberFormat="1" applyFont="1" applyFill="1" applyProtection="1"/>
    <xf numFmtId="3" fontId="7" fillId="0" borderId="0" xfId="2" applyNumberFormat="1" applyFont="1" applyFill="1" applyProtection="1"/>
    <xf numFmtId="165" fontId="6" fillId="0" borderId="0" xfId="3" applyNumberFormat="1" applyFont="1"/>
    <xf numFmtId="0" fontId="12" fillId="7" borderId="0" xfId="0" applyFont="1" applyFill="1"/>
    <xf numFmtId="0" fontId="0" fillId="7" borderId="0" xfId="0" applyFill="1"/>
    <xf numFmtId="0" fontId="13" fillId="7" borderId="0" xfId="4" applyFont="1" applyFill="1"/>
    <xf numFmtId="0" fontId="14" fillId="7" borderId="0" xfId="0" applyFont="1" applyFill="1"/>
    <xf numFmtId="0" fontId="0" fillId="7" borderId="0" xfId="0" applyFill="1" applyBorder="1"/>
    <xf numFmtId="0" fontId="0" fillId="7" borderId="7" xfId="0" applyFill="1" applyBorder="1"/>
    <xf numFmtId="0" fontId="10" fillId="7" borderId="7" xfId="0" applyFont="1" applyFill="1" applyBorder="1"/>
    <xf numFmtId="0" fontId="10" fillId="7" borderId="0" xfId="0" applyFont="1" applyFill="1" applyBorder="1"/>
    <xf numFmtId="0" fontId="10" fillId="7" borderId="3" xfId="0" applyFont="1" applyFill="1" applyBorder="1"/>
    <xf numFmtId="164" fontId="0" fillId="7" borderId="0" xfId="5" applyNumberFormat="1" applyFont="1" applyFill="1"/>
    <xf numFmtId="43" fontId="0" fillId="7" borderId="0" xfId="5" applyFont="1" applyFill="1"/>
    <xf numFmtId="3" fontId="0" fillId="0" borderId="0" xfId="0" applyNumberFormat="1"/>
    <xf numFmtId="3" fontId="0" fillId="7" borderId="0" xfId="0" applyNumberFormat="1" applyFill="1"/>
    <xf numFmtId="3" fontId="0" fillId="7" borderId="0" xfId="0" applyNumberFormat="1" applyFill="1" applyBorder="1"/>
    <xf numFmtId="164" fontId="0" fillId="7" borderId="7" xfId="5" applyNumberFormat="1" applyFont="1" applyFill="1" applyBorder="1"/>
    <xf numFmtId="43" fontId="0" fillId="7" borderId="7" xfId="5" applyFont="1" applyFill="1" applyBorder="1"/>
    <xf numFmtId="43" fontId="0" fillId="7" borderId="0" xfId="5" applyFont="1" applyFill="1" applyBorder="1"/>
    <xf numFmtId="164" fontId="10" fillId="7" borderId="7" xfId="5" applyNumberFormat="1" applyFont="1" applyFill="1" applyBorder="1" applyAlignment="1">
      <alignment horizontal="right" indent="7"/>
    </xf>
    <xf numFmtId="0" fontId="10" fillId="7" borderId="0" xfId="0" applyFont="1" applyFill="1"/>
    <xf numFmtId="0" fontId="10" fillId="7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 wrapText="1"/>
    </xf>
    <xf numFmtId="14" fontId="15" fillId="7" borderId="1" xfId="0" applyNumberFormat="1" applyFont="1" applyFill="1" applyBorder="1" applyAlignment="1">
      <alignment horizontal="left" vertical="top" wrapText="1"/>
    </xf>
    <xf numFmtId="0" fontId="0" fillId="7" borderId="0" xfId="0" applyFill="1" applyAlignment="1">
      <alignment wrapText="1"/>
    </xf>
    <xf numFmtId="0" fontId="16" fillId="8" borderId="0" xfId="0" applyFont="1" applyFill="1" applyBorder="1"/>
    <xf numFmtId="0" fontId="10" fillId="0" borderId="8" xfId="0" applyFont="1" applyBorder="1"/>
    <xf numFmtId="0" fontId="10" fillId="0" borderId="3" xfId="0" applyFont="1" applyBorder="1"/>
    <xf numFmtId="0" fontId="0" fillId="0" borderId="0" xfId="0" applyBorder="1"/>
    <xf numFmtId="0" fontId="0" fillId="7" borderId="8" xfId="0" applyFill="1" applyBorder="1"/>
    <xf numFmtId="3" fontId="0" fillId="0" borderId="0" xfId="0" applyNumberFormat="1" applyBorder="1"/>
    <xf numFmtId="3" fontId="3" fillId="9" borderId="1" xfId="2" applyNumberFormat="1" applyFont="1" applyFill="1" applyBorder="1" applyProtection="1"/>
    <xf numFmtId="3" fontId="3" fillId="9" borderId="6" xfId="2" applyNumberFormat="1" applyFont="1" applyFill="1" applyBorder="1" applyAlignment="1" applyProtection="1">
      <alignment vertical="center" wrapText="1"/>
    </xf>
    <xf numFmtId="3" fontId="7" fillId="9" borderId="1" xfId="2" applyNumberFormat="1" applyFont="1" applyFill="1" applyBorder="1" applyProtection="1"/>
    <xf numFmtId="164" fontId="10" fillId="0" borderId="8" xfId="1" applyNumberFormat="1" applyFont="1" applyBorder="1"/>
    <xf numFmtId="0" fontId="17" fillId="8" borderId="0" xfId="4" applyFont="1" applyFill="1" applyBorder="1"/>
    <xf numFmtId="0" fontId="18" fillId="8" borderId="0" xfId="4" applyFont="1" applyFill="1" applyBorder="1"/>
    <xf numFmtId="0" fontId="19" fillId="8" borderId="0" xfId="0" applyFont="1" applyFill="1" applyBorder="1"/>
    <xf numFmtId="3" fontId="3" fillId="0" borderId="1" xfId="2" applyNumberFormat="1" applyFont="1" applyFill="1" applyBorder="1" applyAlignment="1" applyProtection="1">
      <alignment horizontal="left" vertical="center"/>
    </xf>
    <xf numFmtId="3" fontId="3" fillId="2" borderId="2" xfId="2" applyNumberFormat="1" applyFont="1" applyFill="1" applyBorder="1" applyAlignment="1" applyProtection="1">
      <alignment horizontal="center"/>
    </xf>
    <xf numFmtId="3" fontId="3" fillId="2" borderId="3" xfId="2" applyNumberFormat="1" applyFont="1" applyFill="1" applyBorder="1" applyAlignment="1" applyProtection="1">
      <alignment horizontal="center"/>
    </xf>
    <xf numFmtId="3" fontId="3" fillId="2" borderId="4" xfId="2" applyNumberFormat="1" applyFont="1" applyFill="1" applyBorder="1" applyAlignment="1" applyProtection="1">
      <alignment horizontal="center"/>
    </xf>
  </cellXfs>
  <cellStyles count="6">
    <cellStyle name="Comma" xfId="1" builtinId="3"/>
    <cellStyle name="Comma 2" xfId="5" xr:uid="{2791E32A-BCF9-4057-B85E-1E9B2151EA44}"/>
    <cellStyle name="Hyperlink" xfId="4" builtinId="8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Documents%20and%20Settings\aespejo\My%20Local%20Documents\Uganda%20-%20BOP%20files\Total%20exercise\Documents%20and%20Settings\aespejo\My%20Local%20Documents\Uganda%20-%20BOP%20files\UGHU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f_mail/Documents%20and%20Settings/jmuheirwoha.FINANCE.002/Desktop/MTEF%20March2010/1LINEDATA%20-%20October%20'09~20%20March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gseit01"/>
      <sheetName val="TOC"/>
      <sheetName val="Chartout"/>
      <sheetName val="SEI"/>
      <sheetName val="Con"/>
      <sheetName val="Asm"/>
      <sheetName val="AltAsm"/>
      <sheetName val="InOutQ"/>
      <sheetName val="InOutM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Gin"/>
      <sheetName val="Fin"/>
      <sheetName val="Min"/>
      <sheetName val="Bin"/>
      <sheetName val="BinUSD"/>
      <sheetName val="Din"/>
      <sheetName val="DinUSD"/>
      <sheetName val="Fng"/>
      <sheetName val="AnM"/>
      <sheetName val="MONA"/>
      <sheetName val="MONAT05"/>
      <sheetName val="MONAT06"/>
      <sheetName val="ControlSheet"/>
      <sheetName val="WETA"/>
      <sheetName val="WETA-Consistency"/>
      <sheetName val="UGHUB"/>
      <sheetName val="Quarterly Pr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"/>
      <sheetName val="Projects FY10-11"/>
      <sheetName val="MTEF BY VOTE"/>
      <sheetName val="Projects"/>
      <sheetName val="Wages"/>
      <sheetName val="Development"/>
      <sheetName val="Projects-new"/>
      <sheetName val="Changes"/>
      <sheetName val="Non-Wage Recurrent"/>
      <sheetName val="Summary MTEF"/>
      <sheetName val="Summary MTEF (GoU)"/>
      <sheetName val="Sheet1"/>
      <sheetName val="Resource"/>
      <sheetName val="PAF"/>
      <sheetName val="Projects sector"/>
      <sheetName val="Sector break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>
            <v>1000000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budget.go.ug/budget/sites/default/files/17_18_ApprovedBudget_LG.xlsx" TargetMode="External"/><Relationship Id="rId1" Type="http://schemas.openxmlformats.org/officeDocument/2006/relationships/hyperlink" Target="http://budget.go.ug/budget/content/approved-budget-estimates-17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budget.go.ug/budget/sites/default/files/17_18_ApprovedBudget_L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67"/>
  <sheetViews>
    <sheetView tabSelected="1" zoomScale="80" zoomScaleNormal="80" zoomScalePageLayoutView="98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H166" sqref="CH166"/>
    </sheetView>
  </sheetViews>
  <sheetFormatPr defaultColWidth="8.86328125" defaultRowHeight="14.25" x14ac:dyDescent="0.45"/>
  <cols>
    <col min="1" max="1" width="5.265625" style="11" bestFit="1" customWidth="1"/>
    <col min="2" max="2" width="35.73046875" style="11" customWidth="1"/>
    <col min="3" max="3" width="16.3984375" style="11" customWidth="1"/>
    <col min="4" max="4" width="15.1328125" style="11" bestFit="1" customWidth="1"/>
    <col min="5" max="5" width="14.1328125" style="11" bestFit="1" customWidth="1"/>
    <col min="6" max="6" width="16.1328125" style="11" customWidth="1"/>
    <col min="7" max="7" width="13.3984375" style="11" customWidth="1"/>
    <col min="8" max="8" width="15" style="11" bestFit="1" customWidth="1"/>
    <col min="9" max="10" width="13" style="11" bestFit="1" customWidth="1"/>
    <col min="11" max="11" width="15.1328125" style="11" bestFit="1" customWidth="1"/>
    <col min="12" max="12" width="14.86328125" style="11" bestFit="1" customWidth="1"/>
    <col min="13" max="13" width="15.86328125" style="11" customWidth="1"/>
    <col min="14" max="14" width="15.59765625" style="11" customWidth="1"/>
    <col min="15" max="15" width="14.1328125" style="11" bestFit="1" customWidth="1"/>
    <col min="16" max="16" width="15.3984375" style="11" customWidth="1"/>
    <col min="17" max="17" width="15.73046875" style="11" customWidth="1"/>
    <col min="18" max="18" width="15" style="11" bestFit="1" customWidth="1"/>
    <col min="19" max="20" width="13" style="11" bestFit="1" customWidth="1"/>
    <col min="21" max="21" width="16.59765625" style="11" bestFit="1" customWidth="1"/>
    <col min="22" max="22" width="14.1328125" style="11" bestFit="1" customWidth="1"/>
    <col min="23" max="23" width="15.3984375" style="11" customWidth="1"/>
    <col min="24" max="24" width="14.73046875" style="11" customWidth="1"/>
    <col min="25" max="25" width="15.1328125" style="11" customWidth="1"/>
    <col min="26" max="26" width="16.1328125" style="11" bestFit="1" customWidth="1"/>
    <col min="27" max="27" width="16" style="11" customWidth="1"/>
    <col min="28" max="28" width="14.1328125" style="11" customWidth="1"/>
    <col min="29" max="29" width="14.59765625" style="11" customWidth="1"/>
    <col min="30" max="30" width="14.73046875" style="11" bestFit="1" customWidth="1"/>
    <col min="31" max="31" width="13.73046875" style="11" customWidth="1"/>
    <col min="32" max="32" width="13.1328125" style="11" bestFit="1" customWidth="1"/>
    <col min="33" max="33" width="16.265625" style="11" customWidth="1"/>
    <col min="34" max="34" width="17.265625" style="11" customWidth="1"/>
    <col min="35" max="35" width="15" style="11" customWidth="1"/>
    <col min="36" max="36" width="13.1328125" style="11" bestFit="1" customWidth="1"/>
    <col min="37" max="37" width="14.3984375" style="11" customWidth="1"/>
    <col min="38" max="38" width="14.86328125" style="11" customWidth="1"/>
    <col min="39" max="39" width="14.265625" style="11" bestFit="1" customWidth="1"/>
    <col min="40" max="41" width="14.73046875" style="11" customWidth="1"/>
    <col min="42" max="42" width="13.73046875" style="11" customWidth="1"/>
    <col min="43" max="43" width="15.59765625" style="11" customWidth="1"/>
    <col min="44" max="44" width="15.1328125" style="11" customWidth="1"/>
    <col min="45" max="45" width="15.73046875" style="11" customWidth="1"/>
    <col min="46" max="46" width="18.1328125" style="11" customWidth="1"/>
    <col min="47" max="47" width="19" style="11" bestFit="1" customWidth="1"/>
    <col min="48" max="48" width="17.1328125" style="11" customWidth="1"/>
    <col min="49" max="49" width="14.3984375" style="11" bestFit="1" customWidth="1"/>
    <col min="50" max="50" width="16.73046875" style="11" customWidth="1"/>
    <col min="51" max="51" width="13" style="11" bestFit="1" customWidth="1"/>
    <col min="52" max="52" width="17.1328125" style="11" customWidth="1"/>
    <col min="53" max="53" width="16.86328125" style="11" customWidth="1"/>
    <col min="54" max="54" width="15.86328125" style="11" customWidth="1"/>
    <col min="55" max="55" width="16.73046875" style="11" customWidth="1"/>
    <col min="56" max="56" width="16.59765625" style="11" customWidth="1"/>
    <col min="57" max="57" width="16.1328125" style="11" customWidth="1"/>
    <col min="58" max="59" width="16.73046875" style="11" customWidth="1"/>
    <col min="60" max="60" width="16" style="11" customWidth="1"/>
    <col min="61" max="61" width="16.59765625" style="11" customWidth="1"/>
    <col min="62" max="62" width="15" style="11" customWidth="1"/>
    <col min="63" max="63" width="14.59765625" style="11" customWidth="1"/>
    <col min="64" max="64" width="14.73046875" style="11" customWidth="1"/>
    <col min="65" max="65" width="15.3984375" style="11" customWidth="1"/>
    <col min="66" max="66" width="15.59765625" style="11" customWidth="1"/>
    <col min="67" max="67" width="18.86328125" style="11" bestFit="1" customWidth="1"/>
    <col min="68" max="68" width="21" style="11" bestFit="1" customWidth="1"/>
    <col min="69" max="70" width="18.73046875" style="11" bestFit="1" customWidth="1"/>
    <col min="71" max="71" width="15.73046875" style="11" customWidth="1"/>
    <col min="72" max="72" width="15" style="11" customWidth="1"/>
    <col min="73" max="73" width="18.1328125" style="11" customWidth="1"/>
    <col min="74" max="74" width="17.86328125" style="11" customWidth="1"/>
    <col min="75" max="75" width="15.59765625" style="11" customWidth="1"/>
    <col min="76" max="76" width="14.3984375" style="11" customWidth="1"/>
    <col min="77" max="77" width="15.265625" style="11" customWidth="1"/>
    <col min="78" max="78" width="16.265625" style="11" bestFit="1" customWidth="1"/>
    <col min="79" max="79" width="18.59765625" style="11" customWidth="1"/>
    <col min="80" max="80" width="17.59765625" style="11" customWidth="1"/>
    <col min="81" max="81" width="15.73046875" style="11" customWidth="1"/>
    <col min="82" max="82" width="16.3984375" style="11" customWidth="1"/>
    <col min="83" max="83" width="15.86328125" style="11" customWidth="1"/>
    <col min="84" max="84" width="15.1328125" style="11" customWidth="1"/>
    <col min="85" max="85" width="14.59765625" style="11" customWidth="1"/>
    <col min="86" max="86" width="17.59765625" style="11" bestFit="1" customWidth="1"/>
    <col min="87" max="87" width="17.73046875" style="11" customWidth="1"/>
    <col min="88" max="88" width="18.53125" style="11" customWidth="1"/>
    <col min="89" max="89" width="17.73046875" style="11" bestFit="1" customWidth="1"/>
    <col min="90" max="90" width="19.3984375" style="11" bestFit="1" customWidth="1"/>
    <col min="91" max="93" width="17.1328125" style="11" customWidth="1"/>
    <col min="94" max="94" width="16" style="11" bestFit="1" customWidth="1"/>
    <col min="95" max="95" width="17.9296875" style="11" bestFit="1" customWidth="1"/>
    <col min="96" max="97" width="14.1328125" style="11" bestFit="1" customWidth="1"/>
    <col min="98" max="98" width="15.86328125" style="11" customWidth="1"/>
    <col min="99" max="100" width="19.73046875" style="17" bestFit="1" customWidth="1"/>
    <col min="101" max="103" width="17.265625" style="17" bestFit="1" customWidth="1"/>
    <col min="104" max="104" width="21.3984375" style="18" bestFit="1" customWidth="1"/>
    <col min="105" max="105" width="17.265625" style="18" bestFit="1" customWidth="1"/>
    <col min="106" max="107" width="18.86328125" style="18" bestFit="1" customWidth="1"/>
    <col min="108" max="109" width="8.86328125" style="11"/>
    <col min="110" max="110" width="17.86328125" style="19" bestFit="1" customWidth="1"/>
    <col min="111" max="113" width="8.86328125" style="19"/>
    <col min="114" max="16384" width="8.86328125" style="11"/>
  </cols>
  <sheetData>
    <row r="1" spans="1:107" x14ac:dyDescent="0.45">
      <c r="A1" s="72" t="s">
        <v>0</v>
      </c>
      <c r="B1" s="72" t="s">
        <v>1</v>
      </c>
      <c r="C1" s="3" t="s">
        <v>2</v>
      </c>
      <c r="D1" s="1"/>
      <c r="E1" s="1"/>
      <c r="F1" s="1"/>
      <c r="G1" s="1"/>
      <c r="H1" s="1"/>
      <c r="I1" s="1"/>
      <c r="J1" s="1"/>
      <c r="K1" s="1"/>
      <c r="L1" s="1"/>
      <c r="M1" s="3" t="s">
        <v>3</v>
      </c>
      <c r="N1" s="1"/>
      <c r="O1" s="1"/>
      <c r="P1" s="1"/>
      <c r="Q1" s="1"/>
      <c r="R1" s="1"/>
      <c r="S1" s="1"/>
      <c r="T1" s="1"/>
      <c r="U1" s="1"/>
      <c r="V1" s="1"/>
      <c r="W1" s="1" t="s">
        <v>4</v>
      </c>
      <c r="X1" s="1"/>
      <c r="Y1" s="1"/>
      <c r="Z1" s="1"/>
      <c r="AA1" s="1"/>
      <c r="AB1" s="1"/>
      <c r="AC1" s="2"/>
      <c r="AD1" s="1"/>
      <c r="AE1" s="1"/>
      <c r="AF1" s="1"/>
      <c r="AG1" s="3" t="s">
        <v>5</v>
      </c>
      <c r="AH1" s="1"/>
      <c r="AI1" s="1"/>
      <c r="AJ1" s="1"/>
      <c r="AK1" s="1"/>
      <c r="AL1" s="2"/>
      <c r="AM1" s="73" t="s">
        <v>6</v>
      </c>
      <c r="AN1" s="74"/>
      <c r="AO1" s="74"/>
      <c r="AP1" s="75"/>
      <c r="AQ1" s="73" t="s">
        <v>7</v>
      </c>
      <c r="AR1" s="74"/>
      <c r="AS1" s="75"/>
      <c r="AT1" s="3" t="s">
        <v>8</v>
      </c>
      <c r="AU1" s="1"/>
      <c r="AV1" s="1"/>
      <c r="AW1" s="1"/>
      <c r="AX1" s="1"/>
      <c r="AY1" s="1"/>
      <c r="AZ1" s="1"/>
      <c r="BA1" s="1"/>
      <c r="BB1" s="1"/>
      <c r="BC1" s="1"/>
      <c r="BD1" s="1"/>
      <c r="BE1" s="2"/>
      <c r="BF1" s="3" t="s">
        <v>9</v>
      </c>
      <c r="BG1" s="1"/>
      <c r="BH1" s="1"/>
      <c r="BI1" s="1"/>
      <c r="BJ1" s="1"/>
      <c r="BK1" s="1"/>
      <c r="BL1" s="1"/>
      <c r="BM1" s="2"/>
      <c r="BN1" s="3" t="s">
        <v>10</v>
      </c>
      <c r="BO1" s="1"/>
      <c r="BP1" s="1"/>
      <c r="BQ1" s="1"/>
      <c r="BR1" s="1"/>
      <c r="BS1" s="1"/>
      <c r="BT1" s="1"/>
      <c r="BU1" s="1"/>
      <c r="BV1" s="2"/>
      <c r="BW1" s="3" t="s">
        <v>11</v>
      </c>
      <c r="BX1" s="3"/>
      <c r="BY1" s="3"/>
      <c r="BZ1" s="1"/>
      <c r="CA1" s="2" t="s">
        <v>12</v>
      </c>
      <c r="CB1" s="3"/>
      <c r="CC1" s="1"/>
      <c r="CD1" s="1"/>
      <c r="CE1" s="1"/>
      <c r="CF1" s="1"/>
      <c r="CG1" s="2"/>
      <c r="CH1" s="13" t="s">
        <v>13</v>
      </c>
      <c r="CI1" s="14" t="s">
        <v>13</v>
      </c>
      <c r="CJ1" s="14" t="s">
        <v>13</v>
      </c>
      <c r="CK1" s="14" t="s">
        <v>13</v>
      </c>
      <c r="CL1" s="15" t="s">
        <v>13</v>
      </c>
      <c r="CM1" s="15" t="s">
        <v>13</v>
      </c>
      <c r="CN1" s="15" t="s">
        <v>13</v>
      </c>
      <c r="CO1" s="15" t="s">
        <v>13</v>
      </c>
      <c r="CP1" s="16" t="s">
        <v>13</v>
      </c>
      <c r="CQ1" s="16" t="s">
        <v>13</v>
      </c>
      <c r="CR1" s="16" t="s">
        <v>13</v>
      </c>
      <c r="CS1" s="16" t="s">
        <v>13</v>
      </c>
      <c r="CT1" s="65" t="s">
        <v>13</v>
      </c>
    </row>
    <row r="2" spans="1:107" ht="65.25" customHeight="1" x14ac:dyDescent="0.45">
      <c r="A2" s="72"/>
      <c r="B2" s="72"/>
      <c r="C2" s="5" t="s">
        <v>14</v>
      </c>
      <c r="D2" s="4" t="s">
        <v>15</v>
      </c>
      <c r="E2" s="5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  <c r="M2" s="5" t="s">
        <v>24</v>
      </c>
      <c r="N2" s="4" t="s">
        <v>25</v>
      </c>
      <c r="O2" s="4" t="s">
        <v>26</v>
      </c>
      <c r="P2" s="5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  <c r="W2" s="5" t="s">
        <v>34</v>
      </c>
      <c r="X2" s="20" t="s">
        <v>35</v>
      </c>
      <c r="Y2" s="4" t="s">
        <v>36</v>
      </c>
      <c r="Z2" s="4" t="s">
        <v>37</v>
      </c>
      <c r="AA2" s="20" t="s">
        <v>38</v>
      </c>
      <c r="AB2" s="4" t="s">
        <v>39</v>
      </c>
      <c r="AC2" s="4" t="s">
        <v>40</v>
      </c>
      <c r="AD2" s="20" t="s">
        <v>41</v>
      </c>
      <c r="AE2" s="4" t="s">
        <v>42</v>
      </c>
      <c r="AF2" s="4" t="s">
        <v>43</v>
      </c>
      <c r="AG2" s="5" t="s">
        <v>44</v>
      </c>
      <c r="AH2" s="4" t="s">
        <v>45</v>
      </c>
      <c r="AI2" s="4" t="s">
        <v>46</v>
      </c>
      <c r="AJ2" s="4" t="s">
        <v>47</v>
      </c>
      <c r="AK2" s="4" t="s">
        <v>48</v>
      </c>
      <c r="AL2" s="4" t="s">
        <v>49</v>
      </c>
      <c r="AM2" s="5" t="s">
        <v>50</v>
      </c>
      <c r="AN2" s="5" t="s">
        <v>51</v>
      </c>
      <c r="AO2" s="21" t="s">
        <v>52</v>
      </c>
      <c r="AP2" s="5" t="s">
        <v>53</v>
      </c>
      <c r="AQ2" s="5" t="s">
        <v>54</v>
      </c>
      <c r="AR2" s="5" t="s">
        <v>55</v>
      </c>
      <c r="AS2" s="4" t="s">
        <v>56</v>
      </c>
      <c r="AT2" s="5" t="s">
        <v>57</v>
      </c>
      <c r="AU2" s="4" t="s">
        <v>58</v>
      </c>
      <c r="AV2" s="4" t="s">
        <v>59</v>
      </c>
      <c r="AW2" s="4" t="s">
        <v>60</v>
      </c>
      <c r="AX2" s="5" t="s">
        <v>61</v>
      </c>
      <c r="AY2" s="4" t="s">
        <v>62</v>
      </c>
      <c r="AZ2" s="4" t="s">
        <v>63</v>
      </c>
      <c r="BA2" s="4" t="s">
        <v>64</v>
      </c>
      <c r="BB2" s="4" t="s">
        <v>65</v>
      </c>
      <c r="BC2" s="5" t="s">
        <v>66</v>
      </c>
      <c r="BD2" s="5" t="s">
        <v>55</v>
      </c>
      <c r="BE2" s="4" t="s">
        <v>67</v>
      </c>
      <c r="BF2" s="5" t="s">
        <v>263</v>
      </c>
      <c r="BG2" s="5" t="s">
        <v>264</v>
      </c>
      <c r="BH2" s="4" t="s">
        <v>68</v>
      </c>
      <c r="BI2" s="4" t="s">
        <v>69</v>
      </c>
      <c r="BJ2" s="5" t="s">
        <v>70</v>
      </c>
      <c r="BK2" s="5" t="s">
        <v>55</v>
      </c>
      <c r="BL2" s="4" t="s">
        <v>71</v>
      </c>
      <c r="BM2" s="4" t="s">
        <v>72</v>
      </c>
      <c r="BN2" s="5" t="s">
        <v>61</v>
      </c>
      <c r="BO2" s="4" t="s">
        <v>73</v>
      </c>
      <c r="BP2" s="4" t="s">
        <v>74</v>
      </c>
      <c r="BQ2" s="5" t="s">
        <v>75</v>
      </c>
      <c r="BR2" s="4" t="s">
        <v>76</v>
      </c>
      <c r="BS2" s="5" t="s">
        <v>77</v>
      </c>
      <c r="BT2" s="5" t="s">
        <v>55</v>
      </c>
      <c r="BU2" s="4" t="s">
        <v>78</v>
      </c>
      <c r="BV2" s="4" t="s">
        <v>79</v>
      </c>
      <c r="BW2" s="5" t="s">
        <v>80</v>
      </c>
      <c r="BX2" s="6" t="s">
        <v>81</v>
      </c>
      <c r="BY2" s="5" t="s">
        <v>55</v>
      </c>
      <c r="BZ2" s="5" t="s">
        <v>82</v>
      </c>
      <c r="CA2" s="12" t="s">
        <v>83</v>
      </c>
      <c r="CB2" s="21" t="s">
        <v>84</v>
      </c>
      <c r="CC2" s="21" t="s">
        <v>85</v>
      </c>
      <c r="CD2" s="21" t="s">
        <v>86</v>
      </c>
      <c r="CE2" s="21" t="s">
        <v>87</v>
      </c>
      <c r="CF2" s="5" t="s">
        <v>55</v>
      </c>
      <c r="CG2" s="4" t="s">
        <v>88</v>
      </c>
      <c r="CH2" s="22" t="s">
        <v>89</v>
      </c>
      <c r="CI2" s="23" t="s">
        <v>90</v>
      </c>
      <c r="CJ2" s="23" t="s">
        <v>91</v>
      </c>
      <c r="CK2" s="23" t="s">
        <v>92</v>
      </c>
      <c r="CL2" s="24" t="s">
        <v>93</v>
      </c>
      <c r="CM2" s="24" t="s">
        <v>94</v>
      </c>
      <c r="CN2" s="24" t="s">
        <v>95</v>
      </c>
      <c r="CO2" s="24" t="s">
        <v>96</v>
      </c>
      <c r="CP2" s="25" t="s">
        <v>97</v>
      </c>
      <c r="CQ2" s="25" t="s">
        <v>98</v>
      </c>
      <c r="CR2" s="25" t="s">
        <v>99</v>
      </c>
      <c r="CS2" s="25" t="s">
        <v>100</v>
      </c>
      <c r="CT2" s="66" t="s">
        <v>293</v>
      </c>
      <c r="CU2" s="26"/>
      <c r="CV2" s="26"/>
      <c r="CW2" s="26"/>
      <c r="CX2" s="26"/>
      <c r="CY2" s="26"/>
      <c r="CZ2" s="27"/>
      <c r="DA2" s="27"/>
      <c r="DB2" s="27"/>
      <c r="DC2" s="27"/>
    </row>
    <row r="3" spans="1:107" x14ac:dyDescent="0.45">
      <c r="A3" s="7">
        <v>501</v>
      </c>
      <c r="B3" s="7" t="s">
        <v>101</v>
      </c>
      <c r="C3" s="8">
        <f>D3</f>
        <v>2026701784.4456</v>
      </c>
      <c r="D3" s="7">
        <v>2026701784.4456</v>
      </c>
      <c r="E3" s="8">
        <f>SUM(F3:L3)</f>
        <v>640514607.77353656</v>
      </c>
      <c r="F3" s="7">
        <v>338634515.22138</v>
      </c>
      <c r="G3" s="7">
        <v>0</v>
      </c>
      <c r="H3" s="7">
        <v>8230460.6610834999</v>
      </c>
      <c r="I3" s="7">
        <v>29999999.999986999</v>
      </c>
      <c r="J3" s="7">
        <v>28120485.925629001</v>
      </c>
      <c r="K3" s="7">
        <v>94080000.000056997</v>
      </c>
      <c r="L3" s="7">
        <v>141449145.96540001</v>
      </c>
      <c r="M3" s="8">
        <f>SUM(N3:O3)</f>
        <v>142801587.99991</v>
      </c>
      <c r="N3" s="7">
        <v>0</v>
      </c>
      <c r="O3" s="7">
        <v>142801587.99991</v>
      </c>
      <c r="P3" s="8">
        <f>SUM(Q3:V3)</f>
        <v>107016392.74048001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107016392.74048001</v>
      </c>
      <c r="W3" s="8">
        <f>SUM(X3,AA3,AD3)</f>
        <v>1647693750.27882</v>
      </c>
      <c r="X3" s="28">
        <f>SUM(Y3:Z3)</f>
        <v>1647693750.27882</v>
      </c>
      <c r="Y3" s="7">
        <v>689640396.74301004</v>
      </c>
      <c r="Z3" s="7">
        <v>958053353.53580999</v>
      </c>
      <c r="AA3" s="28">
        <f>SUM(AB3:AC3)</f>
        <v>0</v>
      </c>
      <c r="AB3" s="7">
        <v>0</v>
      </c>
      <c r="AC3" s="7">
        <v>0</v>
      </c>
      <c r="AD3" s="28">
        <f>SUM(AE3:AF3)</f>
        <v>0</v>
      </c>
      <c r="AE3" s="7">
        <v>0</v>
      </c>
      <c r="AF3" s="7">
        <v>0</v>
      </c>
      <c r="AG3" s="8">
        <f>SUM(AH3:AL3)</f>
        <v>79201049.676540002</v>
      </c>
      <c r="AH3" s="7">
        <v>0</v>
      </c>
      <c r="AI3" s="7">
        <v>0</v>
      </c>
      <c r="AJ3" s="7">
        <v>0</v>
      </c>
      <c r="AK3" s="7">
        <v>0</v>
      </c>
      <c r="AL3" s="7">
        <v>79201049.676540002</v>
      </c>
      <c r="AM3" s="8">
        <v>324575132.38463002</v>
      </c>
      <c r="AN3" s="8">
        <v>57408977.334219001</v>
      </c>
      <c r="AO3" s="7">
        <v>17222693.200265698</v>
      </c>
      <c r="AP3" s="8">
        <v>54345083.166243002</v>
      </c>
      <c r="AQ3" s="8">
        <v>0</v>
      </c>
      <c r="AR3" s="8">
        <f>AS3</f>
        <v>0</v>
      </c>
      <c r="AS3" s="7">
        <v>0</v>
      </c>
      <c r="AT3" s="8">
        <f>SUM(AU3:AW3)</f>
        <v>6744960722.6547203</v>
      </c>
      <c r="AU3" s="7">
        <v>5386630151.7657003</v>
      </c>
      <c r="AV3" s="7">
        <v>1044772910.8927</v>
      </c>
      <c r="AW3" s="7">
        <v>313557659.99632001</v>
      </c>
      <c r="AX3" s="8">
        <f>SUM(AY3:BB3)</f>
        <v>893032318.82592404</v>
      </c>
      <c r="AY3" s="7">
        <v>25328771.555661</v>
      </c>
      <c r="AZ3" s="7">
        <v>392896710.27866</v>
      </c>
      <c r="BA3" s="7">
        <v>411861978.96157998</v>
      </c>
      <c r="BB3" s="7">
        <v>62944858.030023001</v>
      </c>
      <c r="BC3" s="8">
        <v>277132372.01659</v>
      </c>
      <c r="BD3" s="8">
        <f>BE3</f>
        <v>0</v>
      </c>
      <c r="BE3" s="7">
        <v>0</v>
      </c>
      <c r="BF3" s="8">
        <v>4517655759.0448999</v>
      </c>
      <c r="BG3" s="8">
        <f>SUM(BH3:BI3)</f>
        <v>484550057.28674001</v>
      </c>
      <c r="BH3" s="7">
        <v>321892321.07458001</v>
      </c>
      <c r="BI3" s="7">
        <v>162657736.21215999</v>
      </c>
      <c r="BJ3" s="8">
        <v>0</v>
      </c>
      <c r="BK3" s="8">
        <f>SUM(BL3:BM3)</f>
        <v>0</v>
      </c>
      <c r="BL3" s="7">
        <v>0</v>
      </c>
      <c r="BM3" s="7">
        <v>0</v>
      </c>
      <c r="BN3" s="8">
        <f>SUM(BO3:BP3)</f>
        <v>53426704.775116503</v>
      </c>
      <c r="BO3" s="7">
        <v>46819306.287179999</v>
      </c>
      <c r="BP3" s="7">
        <v>6607398.4879365005</v>
      </c>
      <c r="BQ3" s="8">
        <f>BR3</f>
        <v>0</v>
      </c>
      <c r="BR3" s="7">
        <v>0</v>
      </c>
      <c r="BS3" s="8">
        <v>154706241.71647999</v>
      </c>
      <c r="BT3" s="8">
        <f>SUM(BU3:BV3)</f>
        <v>20637898.68668</v>
      </c>
      <c r="BU3" s="7">
        <v>0</v>
      </c>
      <c r="BV3" s="7">
        <v>20637898.68668</v>
      </c>
      <c r="BW3" s="8">
        <f>BX3</f>
        <v>59448200.967988998</v>
      </c>
      <c r="BX3" s="7">
        <v>59448200.967988998</v>
      </c>
      <c r="BY3" s="8">
        <v>0</v>
      </c>
      <c r="BZ3" s="8">
        <v>0</v>
      </c>
      <c r="CA3" s="8">
        <f>SUM(CB3:CE3)</f>
        <v>816020727.53835499</v>
      </c>
      <c r="CB3" s="7">
        <v>330527196.29091001</v>
      </c>
      <c r="CC3" s="7">
        <v>179980714.24765</v>
      </c>
      <c r="CD3" s="7">
        <v>67187544.999825001</v>
      </c>
      <c r="CE3" s="7">
        <v>238325271.99996999</v>
      </c>
      <c r="CF3" s="8">
        <f>CG3</f>
        <v>0</v>
      </c>
      <c r="CG3" s="7">
        <v>0</v>
      </c>
      <c r="CH3" s="13">
        <f>CP3+CL3+CI3+CT3</f>
        <v>19101829369.313477</v>
      </c>
      <c r="CI3" s="29">
        <f>SUM(CJ3:CK3)</f>
        <v>13756694986.529762</v>
      </c>
      <c r="CJ3" s="29">
        <f>C3+M3</f>
        <v>2169503372.4455099</v>
      </c>
      <c r="CK3" s="29">
        <f>AM3+AT3+BF3</f>
        <v>11587191614.084251</v>
      </c>
      <c r="CL3" s="15">
        <f>SUM(CM3:CO3)</f>
        <v>3111417987.2423601</v>
      </c>
      <c r="CM3" s="30">
        <f>E3+P3</f>
        <v>747531000.51401663</v>
      </c>
      <c r="CN3" s="30">
        <f>AN3+AX3+BG3+BN3+BW3</f>
        <v>1547866259.1899884</v>
      </c>
      <c r="CO3" s="30">
        <f>BQ3+CA3</f>
        <v>816020727.53835499</v>
      </c>
      <c r="CP3" s="31">
        <f>SUM(CQ3:CS3)</f>
        <v>2233716395.5413527</v>
      </c>
      <c r="CQ3" s="32">
        <f>W3+SUM(AI3:AL3)</f>
        <v>1726894799.9553599</v>
      </c>
      <c r="CR3" s="32">
        <f>AP3+AQ3+BC3+BJ3+BS3+BY3</f>
        <v>486183696.89931297</v>
      </c>
      <c r="CS3" s="32">
        <f>AR3+BD3+BL3+BT3+BZ3+CF3</f>
        <v>20637898.68668</v>
      </c>
      <c r="CT3" s="67">
        <f>BM3+AH3</f>
        <v>0</v>
      </c>
    </row>
    <row r="4" spans="1:107" x14ac:dyDescent="0.45">
      <c r="A4" s="7">
        <v>502</v>
      </c>
      <c r="B4" s="7" t="s">
        <v>102</v>
      </c>
      <c r="C4" s="8">
        <f t="shared" ref="C4:C67" si="0">D4</f>
        <v>2588194680.1185002</v>
      </c>
      <c r="D4" s="7">
        <v>2588194680.1185002</v>
      </c>
      <c r="E4" s="8">
        <f t="shared" ref="E4:E67" si="1">SUM(F4:L4)</f>
        <v>839996708.99826002</v>
      </c>
      <c r="F4" s="7">
        <v>377013172.51986998</v>
      </c>
      <c r="G4" s="7">
        <v>0</v>
      </c>
      <c r="H4" s="7">
        <v>15430936.142584</v>
      </c>
      <c r="I4" s="7">
        <v>29999999.999986999</v>
      </c>
      <c r="J4" s="7">
        <v>28120485.925629001</v>
      </c>
      <c r="K4" s="7">
        <v>172079999.99998999</v>
      </c>
      <c r="L4" s="7">
        <v>217352114.4102</v>
      </c>
      <c r="M4" s="8">
        <f t="shared" ref="M4:M67" si="2">SUM(N4:O4)</f>
        <v>224896967.99996999</v>
      </c>
      <c r="N4" s="7">
        <v>0</v>
      </c>
      <c r="O4" s="7">
        <v>224896967.99996999</v>
      </c>
      <c r="P4" s="8">
        <f t="shared" ref="P4:P67" si="3">SUM(Q4:V4)</f>
        <v>38013525.789546996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38013525.789546996</v>
      </c>
      <c r="W4" s="8">
        <f t="shared" ref="W4:W67" si="4">SUM(X4,AA4,AD4)</f>
        <v>2292034953.9124298</v>
      </c>
      <c r="X4" s="28">
        <f t="shared" ref="X4:X67" si="5">SUM(Y4:Z4)</f>
        <v>2292034953.9124298</v>
      </c>
      <c r="Y4" s="7">
        <v>957041996.24773002</v>
      </c>
      <c r="Z4" s="7">
        <v>1334992957.6647</v>
      </c>
      <c r="AA4" s="28">
        <f t="shared" ref="AA4:AA67" si="6">SUM(AB4:AC4)</f>
        <v>0</v>
      </c>
      <c r="AB4" s="7">
        <v>0</v>
      </c>
      <c r="AC4" s="7">
        <v>0</v>
      </c>
      <c r="AD4" s="28">
        <f t="shared" ref="AD4:AD67" si="7">SUM(AE4:AF4)</f>
        <v>0</v>
      </c>
      <c r="AE4" s="7">
        <v>0</v>
      </c>
      <c r="AF4" s="7">
        <v>0</v>
      </c>
      <c r="AG4" s="8">
        <f t="shared" ref="AG4:AG67" si="8">SUM(AH4:AL4)</f>
        <v>19786131.901439998</v>
      </c>
      <c r="AH4" s="7">
        <v>0</v>
      </c>
      <c r="AI4" s="7">
        <v>0</v>
      </c>
      <c r="AJ4" s="7">
        <v>0</v>
      </c>
      <c r="AK4" s="7">
        <v>0</v>
      </c>
      <c r="AL4" s="7">
        <v>19786131.901439998</v>
      </c>
      <c r="AM4" s="8">
        <v>208460387.51372999</v>
      </c>
      <c r="AN4" s="8">
        <v>69208266.352283999</v>
      </c>
      <c r="AO4" s="7">
        <v>20762479.905685198</v>
      </c>
      <c r="AP4" s="8">
        <v>68705364.282012999</v>
      </c>
      <c r="AQ4" s="8">
        <v>509133333.33336997</v>
      </c>
      <c r="AR4" s="8">
        <f t="shared" ref="AR4:AR67" si="9">AS4</f>
        <v>0</v>
      </c>
      <c r="AS4" s="7">
        <v>0</v>
      </c>
      <c r="AT4" s="8">
        <f t="shared" ref="AT4:AT67" si="10">SUM(AU4:AW4)</f>
        <v>13138758553.3377</v>
      </c>
      <c r="AU4" s="7">
        <v>11067146720.014</v>
      </c>
      <c r="AV4" s="7">
        <v>2024283281.3262</v>
      </c>
      <c r="AW4" s="7">
        <v>47328551.997500002</v>
      </c>
      <c r="AX4" s="8">
        <f t="shared" ref="AX4:AX67" si="11">SUM(AY4:BB4)</f>
        <v>1333303966.8064132</v>
      </c>
      <c r="AY4" s="7">
        <v>35201650.868293002</v>
      </c>
      <c r="AZ4" s="7">
        <v>913756906.94912004</v>
      </c>
      <c r="BA4" s="7">
        <v>384345408.98900002</v>
      </c>
      <c r="BB4" s="7">
        <v>0</v>
      </c>
      <c r="BC4" s="8">
        <v>303069715.93304002</v>
      </c>
      <c r="BD4" s="8">
        <f t="shared" ref="BD4:BD67" si="12">BE4</f>
        <v>0</v>
      </c>
      <c r="BE4" s="7">
        <v>0</v>
      </c>
      <c r="BF4" s="8">
        <v>4742324472.6744003</v>
      </c>
      <c r="BG4" s="8">
        <f t="shared" ref="BG4:BG67" si="13">SUM(BH4:BI4)</f>
        <v>378254592.50476003</v>
      </c>
      <c r="BH4" s="7">
        <v>215597255.88844001</v>
      </c>
      <c r="BI4" s="7">
        <v>162657336.61632001</v>
      </c>
      <c r="BJ4" s="8">
        <v>0</v>
      </c>
      <c r="BK4" s="8">
        <f t="shared" ref="BK4:BK67" si="14">SUM(BL4:BM4)</f>
        <v>1003051313.40589</v>
      </c>
      <c r="BL4" s="7">
        <v>900000000.00002003</v>
      </c>
      <c r="BM4" s="7">
        <v>103051313.40587001</v>
      </c>
      <c r="BN4" s="8">
        <f t="shared" ref="BN4:BN67" si="15">SUM(BO4:BP4)</f>
        <v>50359568.272727802</v>
      </c>
      <c r="BO4" s="7">
        <v>40518232.573679999</v>
      </c>
      <c r="BP4" s="7">
        <v>9841335.6990478002</v>
      </c>
      <c r="BQ4" s="8">
        <f t="shared" ref="BQ4:BQ67" si="16">BR4</f>
        <v>0</v>
      </c>
      <c r="BR4" s="7">
        <v>0</v>
      </c>
      <c r="BS4" s="8">
        <v>534724139.25746</v>
      </c>
      <c r="BT4" s="8">
        <f t="shared" ref="BT4:BT67" si="17">SUM(BU4:BV4)</f>
        <v>0</v>
      </c>
      <c r="BU4" s="7">
        <v>0</v>
      </c>
      <c r="BV4" s="7">
        <v>0</v>
      </c>
      <c r="BW4" s="8">
        <f t="shared" ref="BW4:BW67" si="18">BX4</f>
        <v>69917314.688268006</v>
      </c>
      <c r="BX4" s="7">
        <v>69917314.688268006</v>
      </c>
      <c r="BY4" s="8">
        <v>0</v>
      </c>
      <c r="BZ4" s="8">
        <v>0</v>
      </c>
      <c r="CA4" s="8">
        <f t="shared" ref="CA4:CA67" si="19">SUM(CB4:CE4)</f>
        <v>4151545316.6389399</v>
      </c>
      <c r="CB4" s="7">
        <v>3014666034.223</v>
      </c>
      <c r="CC4" s="7">
        <v>754729256.91034997</v>
      </c>
      <c r="CD4" s="7">
        <v>382150025.50559002</v>
      </c>
      <c r="CE4" s="7">
        <v>0</v>
      </c>
      <c r="CF4" s="8">
        <f t="shared" ref="CF4:CF67" si="20">CG4</f>
        <v>150000000.00005001</v>
      </c>
      <c r="CG4" s="7">
        <v>150000000.00005001</v>
      </c>
      <c r="CH4" s="13">
        <f t="shared" ref="CH4:CH67" si="21">CP4+CL4+CI4</f>
        <v>32610687960.315323</v>
      </c>
      <c r="CI4" s="29">
        <f t="shared" ref="CI4:CI67" si="22">SUM(CJ4:CK4)</f>
        <v>20902635061.644299</v>
      </c>
      <c r="CJ4" s="29">
        <f>C4+M4</f>
        <v>2813091648.1184702</v>
      </c>
      <c r="CK4" s="29">
        <f t="shared" ref="CK4:CK67" si="23">AM4+AT4+BF4</f>
        <v>18089543413.525829</v>
      </c>
      <c r="CL4" s="15">
        <f t="shared" ref="CL4:CL67" si="24">SUM(CM4:CO4)</f>
        <v>6930599260.0511999</v>
      </c>
      <c r="CM4" s="30">
        <f>E4+P4</f>
        <v>878010234.78780699</v>
      </c>
      <c r="CN4" s="30">
        <f t="shared" ref="CN4:CN67" si="25">AN4+AX4+BG4+BN4+BW4</f>
        <v>1901043708.6244528</v>
      </c>
      <c r="CO4" s="30">
        <f t="shared" ref="CO4:CO67" si="26">BQ4+CA4</f>
        <v>4151545316.6389399</v>
      </c>
      <c r="CP4" s="31">
        <f t="shared" ref="CP4:CP67" si="27">SUM(CQ4:CS4)</f>
        <v>4777453638.6198235</v>
      </c>
      <c r="CQ4" s="32">
        <f t="shared" ref="CQ4:CQ67" si="28">W4+SUM(AI4:AL4)</f>
        <v>2311821085.81387</v>
      </c>
      <c r="CR4" s="32">
        <f t="shared" ref="CR4:CR67" si="29">AP4+AQ4+BC4+BJ4+BS4+BY4</f>
        <v>1415632552.8058829</v>
      </c>
      <c r="CS4" s="32">
        <f t="shared" ref="CS4:CS67" si="30">AR4+BD4+BL4+BT4+BZ4+CF4</f>
        <v>1050000000.0000701</v>
      </c>
      <c r="CT4" s="67">
        <f t="shared" ref="CT4:CT67" si="31">BM4+AH4</f>
        <v>103051313.40587001</v>
      </c>
    </row>
    <row r="5" spans="1:107" x14ac:dyDescent="0.45">
      <c r="A5" s="7">
        <v>503</v>
      </c>
      <c r="B5" s="7" t="s">
        <v>103</v>
      </c>
      <c r="C5" s="8">
        <f t="shared" si="0"/>
        <v>2602599236.3299999</v>
      </c>
      <c r="D5" s="7">
        <v>2602599236.3299999</v>
      </c>
      <c r="E5" s="8">
        <f t="shared" si="1"/>
        <v>1679286529.2434859</v>
      </c>
      <c r="F5" s="7">
        <v>668186186.5675</v>
      </c>
      <c r="G5" s="7">
        <v>0</v>
      </c>
      <c r="H5" s="7">
        <v>33607714.366099998</v>
      </c>
      <c r="I5" s="7">
        <v>29999999.999986999</v>
      </c>
      <c r="J5" s="7">
        <v>28120485.925629001</v>
      </c>
      <c r="K5" s="7">
        <v>404640000.00006998</v>
      </c>
      <c r="L5" s="7">
        <v>514732142.38419998</v>
      </c>
      <c r="M5" s="8">
        <f t="shared" si="2"/>
        <v>0</v>
      </c>
      <c r="N5" s="7">
        <v>0</v>
      </c>
      <c r="O5" s="7">
        <v>0</v>
      </c>
      <c r="P5" s="8">
        <f t="shared" si="3"/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8">
        <f t="shared" si="4"/>
        <v>5209054562.5142994</v>
      </c>
      <c r="X5" s="28">
        <f t="shared" si="5"/>
        <v>5209054562.5142994</v>
      </c>
      <c r="Y5" s="7">
        <v>2034308932.5295</v>
      </c>
      <c r="Z5" s="7">
        <v>3174745629.9847999</v>
      </c>
      <c r="AA5" s="28">
        <f t="shared" si="6"/>
        <v>0</v>
      </c>
      <c r="AB5" s="7">
        <v>0</v>
      </c>
      <c r="AC5" s="7">
        <v>0</v>
      </c>
      <c r="AD5" s="28">
        <f t="shared" si="7"/>
        <v>0</v>
      </c>
      <c r="AE5" s="7">
        <v>0</v>
      </c>
      <c r="AF5" s="7">
        <v>0</v>
      </c>
      <c r="AG5" s="8">
        <f t="shared" si="8"/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8">
        <v>314501001.35346001</v>
      </c>
      <c r="AN5" s="8">
        <v>137609172.36236</v>
      </c>
      <c r="AO5" s="7">
        <v>41282751.708707996</v>
      </c>
      <c r="AP5" s="8">
        <v>142189836.89706001</v>
      </c>
      <c r="AQ5" s="8">
        <v>0</v>
      </c>
      <c r="AR5" s="8">
        <f t="shared" si="9"/>
        <v>0</v>
      </c>
      <c r="AS5" s="7">
        <v>0</v>
      </c>
      <c r="AT5" s="8">
        <f t="shared" si="10"/>
        <v>27670987550.865509</v>
      </c>
      <c r="AU5" s="7">
        <v>22538034348.771</v>
      </c>
      <c r="AV5" s="7">
        <v>4295193902.1042995</v>
      </c>
      <c r="AW5" s="7">
        <v>837759299.99021006</v>
      </c>
      <c r="AX5" s="8">
        <f t="shared" si="11"/>
        <v>4321544535.4899263</v>
      </c>
      <c r="AY5" s="7">
        <v>71776181.049285993</v>
      </c>
      <c r="AZ5" s="7">
        <v>2105769624.3506</v>
      </c>
      <c r="BA5" s="7">
        <v>1318622182.8578</v>
      </c>
      <c r="BB5" s="7">
        <v>825376547.23223996</v>
      </c>
      <c r="BC5" s="8">
        <v>608148092.21407998</v>
      </c>
      <c r="BD5" s="8">
        <f t="shared" si="12"/>
        <v>700000000.00206006</v>
      </c>
      <c r="BE5" s="7">
        <v>700000000.00206006</v>
      </c>
      <c r="BF5" s="8">
        <v>4263719946.4741998</v>
      </c>
      <c r="BG5" s="8">
        <f t="shared" si="13"/>
        <v>701701134.90088999</v>
      </c>
      <c r="BH5" s="7">
        <v>472929676.00248998</v>
      </c>
      <c r="BI5" s="7">
        <v>228771458.89840001</v>
      </c>
      <c r="BJ5" s="8">
        <v>0</v>
      </c>
      <c r="BK5" s="8">
        <f t="shared" si="14"/>
        <v>86425010.261880994</v>
      </c>
      <c r="BL5" s="7">
        <v>0</v>
      </c>
      <c r="BM5" s="7">
        <v>86425010.261880994</v>
      </c>
      <c r="BN5" s="8">
        <f t="shared" si="15"/>
        <v>65321747.230786994</v>
      </c>
      <c r="BO5" s="7">
        <v>44592765.181244999</v>
      </c>
      <c r="BP5" s="7">
        <v>20728982.049541999</v>
      </c>
      <c r="BQ5" s="8">
        <f t="shared" si="16"/>
        <v>0</v>
      </c>
      <c r="BR5" s="7">
        <v>0</v>
      </c>
      <c r="BS5" s="8">
        <v>679787743.12685001</v>
      </c>
      <c r="BT5" s="8">
        <f t="shared" si="17"/>
        <v>20637898.68668</v>
      </c>
      <c r="BU5" s="7">
        <v>0</v>
      </c>
      <c r="BV5" s="7">
        <v>20637898.68668</v>
      </c>
      <c r="BW5" s="8">
        <f t="shared" si="18"/>
        <v>173532267.02469999</v>
      </c>
      <c r="BX5" s="7">
        <v>173532267.02469999</v>
      </c>
      <c r="BY5" s="8">
        <v>0</v>
      </c>
      <c r="BZ5" s="8">
        <v>0</v>
      </c>
      <c r="CA5" s="8">
        <f t="shared" si="19"/>
        <v>6005326443.86057</v>
      </c>
      <c r="CB5" s="7">
        <v>2245976101.8641</v>
      </c>
      <c r="CC5" s="7">
        <v>1473540978.0006001</v>
      </c>
      <c r="CD5" s="7">
        <v>1658531403.9958</v>
      </c>
      <c r="CE5" s="7">
        <v>627277960.00006998</v>
      </c>
      <c r="CF5" s="8">
        <f t="shared" si="20"/>
        <v>0</v>
      </c>
      <c r="CG5" s="7">
        <v>0</v>
      </c>
      <c r="CH5" s="13">
        <f t="shared" si="21"/>
        <v>55295947698.57692</v>
      </c>
      <c r="CI5" s="29">
        <f t="shared" si="22"/>
        <v>34851807735.02317</v>
      </c>
      <c r="CJ5" s="29">
        <f>C5+M5</f>
        <v>2602599236.3299999</v>
      </c>
      <c r="CK5" s="29">
        <f t="shared" si="23"/>
        <v>32249208498.693169</v>
      </c>
      <c r="CL5" s="15">
        <f t="shared" si="24"/>
        <v>13084321830.11272</v>
      </c>
      <c r="CM5" s="30">
        <f t="shared" ref="CM5:CM68" si="32">E5+P5</f>
        <v>1679286529.2434859</v>
      </c>
      <c r="CN5" s="30">
        <f t="shared" si="25"/>
        <v>5399708857.0086641</v>
      </c>
      <c r="CO5" s="30">
        <f t="shared" si="26"/>
        <v>6005326443.86057</v>
      </c>
      <c r="CP5" s="31">
        <f t="shared" si="27"/>
        <v>7359818133.4410286</v>
      </c>
      <c r="CQ5" s="32">
        <f t="shared" si="28"/>
        <v>5209054562.5142994</v>
      </c>
      <c r="CR5" s="32">
        <f t="shared" si="29"/>
        <v>1430125672.2379899</v>
      </c>
      <c r="CS5" s="32">
        <f t="shared" si="30"/>
        <v>720637898.68874002</v>
      </c>
      <c r="CT5" s="67">
        <f t="shared" si="31"/>
        <v>86425010.261880994</v>
      </c>
    </row>
    <row r="6" spans="1:107" x14ac:dyDescent="0.45">
      <c r="A6" s="7">
        <v>504</v>
      </c>
      <c r="B6" s="7" t="s">
        <v>104</v>
      </c>
      <c r="C6" s="8">
        <f t="shared" si="0"/>
        <v>1785460055.6057999</v>
      </c>
      <c r="D6" s="7">
        <v>1785460055.6057999</v>
      </c>
      <c r="E6" s="8">
        <f t="shared" si="1"/>
        <v>830717551.71630299</v>
      </c>
      <c r="F6" s="7">
        <v>399462941.77148002</v>
      </c>
      <c r="G6" s="7">
        <v>0</v>
      </c>
      <c r="H6" s="7">
        <v>13211210.482086999</v>
      </c>
      <c r="I6" s="7">
        <v>29999999.999986999</v>
      </c>
      <c r="J6" s="7">
        <v>28120485.925629001</v>
      </c>
      <c r="K6" s="7">
        <v>114599999.99992</v>
      </c>
      <c r="L6" s="7">
        <v>245322913.5372</v>
      </c>
      <c r="M6" s="8">
        <f t="shared" si="2"/>
        <v>43879439.999930002</v>
      </c>
      <c r="N6" s="7">
        <v>0</v>
      </c>
      <c r="O6" s="7">
        <v>43879439.999930002</v>
      </c>
      <c r="P6" s="8">
        <f t="shared" si="3"/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8">
        <f t="shared" si="4"/>
        <v>670024065.73824</v>
      </c>
      <c r="X6" s="28">
        <f t="shared" si="5"/>
        <v>0</v>
      </c>
      <c r="Y6" s="7">
        <v>0</v>
      </c>
      <c r="Z6" s="7">
        <v>0</v>
      </c>
      <c r="AA6" s="28">
        <f t="shared" si="6"/>
        <v>0</v>
      </c>
      <c r="AB6" s="7">
        <v>0</v>
      </c>
      <c r="AC6" s="7">
        <v>0</v>
      </c>
      <c r="AD6" s="28">
        <f t="shared" si="7"/>
        <v>670024065.73824</v>
      </c>
      <c r="AE6" s="7">
        <v>276046058.72768998</v>
      </c>
      <c r="AF6" s="7">
        <v>393978007.01055002</v>
      </c>
      <c r="AG6" s="8">
        <f t="shared" si="8"/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8">
        <v>469751629.19406003</v>
      </c>
      <c r="AN6" s="8">
        <v>64857301.480806999</v>
      </c>
      <c r="AO6" s="7">
        <v>19457190.444242097</v>
      </c>
      <c r="AP6" s="8">
        <v>64118258.177000999</v>
      </c>
      <c r="AQ6" s="8">
        <v>0</v>
      </c>
      <c r="AR6" s="8">
        <f t="shared" si="9"/>
        <v>0</v>
      </c>
      <c r="AS6" s="7">
        <v>0</v>
      </c>
      <c r="AT6" s="8">
        <f t="shared" si="10"/>
        <v>11315634644.028345</v>
      </c>
      <c r="AU6" s="7">
        <v>10108480587.684999</v>
      </c>
      <c r="AV6" s="7">
        <v>1200103000.3434</v>
      </c>
      <c r="AW6" s="7">
        <v>7051055.9999439996</v>
      </c>
      <c r="AX6" s="8">
        <f t="shared" si="11"/>
        <v>1606119617.902925</v>
      </c>
      <c r="AY6" s="7">
        <v>42381926.732055001</v>
      </c>
      <c r="AZ6" s="7">
        <v>840260005.82116997</v>
      </c>
      <c r="BA6" s="7">
        <v>723477685.34969997</v>
      </c>
      <c r="BB6" s="7">
        <v>0</v>
      </c>
      <c r="BC6" s="8">
        <v>324126072.04394001</v>
      </c>
      <c r="BD6" s="8">
        <f t="shared" si="12"/>
        <v>0</v>
      </c>
      <c r="BE6" s="7">
        <v>0</v>
      </c>
      <c r="BF6" s="8">
        <v>3023451129.2758999</v>
      </c>
      <c r="BG6" s="8">
        <f t="shared" si="13"/>
        <v>448548940.8872</v>
      </c>
      <c r="BH6" s="7">
        <v>265685177.55588001</v>
      </c>
      <c r="BI6" s="7">
        <v>182863763.33131999</v>
      </c>
      <c r="BJ6" s="8">
        <v>0</v>
      </c>
      <c r="BK6" s="8">
        <f t="shared" si="14"/>
        <v>0</v>
      </c>
      <c r="BL6" s="7">
        <v>0</v>
      </c>
      <c r="BM6" s="7">
        <v>0</v>
      </c>
      <c r="BN6" s="8">
        <f t="shared" si="15"/>
        <v>47409531.684405997</v>
      </c>
      <c r="BO6" s="7">
        <v>36751765.777740002</v>
      </c>
      <c r="BP6" s="7">
        <v>10657765.906665999</v>
      </c>
      <c r="BQ6" s="8">
        <f t="shared" si="16"/>
        <v>0</v>
      </c>
      <c r="BR6" s="7">
        <v>0</v>
      </c>
      <c r="BS6" s="8">
        <v>512433534.11581999</v>
      </c>
      <c r="BT6" s="8">
        <f t="shared" si="17"/>
        <v>20637898.68668</v>
      </c>
      <c r="BU6" s="7">
        <v>0</v>
      </c>
      <c r="BV6" s="7">
        <v>20637898.68668</v>
      </c>
      <c r="BW6" s="8">
        <f t="shared" si="18"/>
        <v>85347757.376479</v>
      </c>
      <c r="BX6" s="7">
        <v>85347757.376479</v>
      </c>
      <c r="BY6" s="8">
        <v>0</v>
      </c>
      <c r="BZ6" s="8">
        <v>0</v>
      </c>
      <c r="CA6" s="8">
        <f t="shared" si="19"/>
        <v>1743390984.7618301</v>
      </c>
      <c r="CB6" s="7">
        <v>644651832.11477005</v>
      </c>
      <c r="CC6" s="7">
        <v>583257483.64812005</v>
      </c>
      <c r="CD6" s="7">
        <v>321040217.99888998</v>
      </c>
      <c r="CE6" s="7">
        <v>194441451.00005001</v>
      </c>
      <c r="CF6" s="8">
        <f t="shared" si="20"/>
        <v>0</v>
      </c>
      <c r="CG6" s="7">
        <v>0</v>
      </c>
      <c r="CH6" s="13">
        <f t="shared" si="21"/>
        <v>23055908412.675667</v>
      </c>
      <c r="CI6" s="29">
        <f t="shared" si="22"/>
        <v>16638176898.104034</v>
      </c>
      <c r="CJ6" s="29">
        <f t="shared" ref="CJ6:CJ69" si="33">C6+M6</f>
        <v>1829339495.6057298</v>
      </c>
      <c r="CK6" s="29">
        <f t="shared" si="23"/>
        <v>14808837402.498304</v>
      </c>
      <c r="CL6" s="15">
        <f t="shared" si="24"/>
        <v>4826391685.8099499</v>
      </c>
      <c r="CM6" s="30">
        <f t="shared" si="32"/>
        <v>830717551.71630299</v>
      </c>
      <c r="CN6" s="30">
        <f t="shared" si="25"/>
        <v>2252283149.3318172</v>
      </c>
      <c r="CO6" s="30">
        <f t="shared" si="26"/>
        <v>1743390984.7618301</v>
      </c>
      <c r="CP6" s="31">
        <f t="shared" si="27"/>
        <v>1591339828.7616811</v>
      </c>
      <c r="CQ6" s="32">
        <f t="shared" si="28"/>
        <v>670024065.73824</v>
      </c>
      <c r="CR6" s="32">
        <f t="shared" si="29"/>
        <v>900677864.336761</v>
      </c>
      <c r="CS6" s="32">
        <f t="shared" si="30"/>
        <v>20637898.68668</v>
      </c>
      <c r="CT6" s="67">
        <f t="shared" si="31"/>
        <v>0</v>
      </c>
    </row>
    <row r="7" spans="1:107" x14ac:dyDescent="0.45">
      <c r="A7" s="7">
        <v>505</v>
      </c>
      <c r="B7" s="7" t="s">
        <v>105</v>
      </c>
      <c r="C7" s="8">
        <f t="shared" si="0"/>
        <v>1661515156.8103001</v>
      </c>
      <c r="D7" s="7">
        <v>1661515156.8103001</v>
      </c>
      <c r="E7" s="8">
        <f t="shared" si="1"/>
        <v>786361971.14851201</v>
      </c>
      <c r="F7" s="7">
        <v>364791588.43294001</v>
      </c>
      <c r="G7" s="7">
        <v>0</v>
      </c>
      <c r="H7" s="7">
        <v>11415350.141326001</v>
      </c>
      <c r="I7" s="7">
        <v>29999999.999986999</v>
      </c>
      <c r="J7" s="7">
        <v>28120485.925629001</v>
      </c>
      <c r="K7" s="7">
        <v>159600000.00003001</v>
      </c>
      <c r="L7" s="7">
        <v>192434546.64860001</v>
      </c>
      <c r="M7" s="8">
        <f t="shared" si="2"/>
        <v>388466084.00015998</v>
      </c>
      <c r="N7" s="7">
        <v>0</v>
      </c>
      <c r="O7" s="7">
        <v>388466084.00015998</v>
      </c>
      <c r="P7" s="8">
        <f t="shared" si="3"/>
        <v>199682862.92333001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199682862.92333001</v>
      </c>
      <c r="W7" s="8">
        <f t="shared" si="4"/>
        <v>794273725.90058994</v>
      </c>
      <c r="X7" s="28">
        <f t="shared" si="5"/>
        <v>0</v>
      </c>
      <c r="Y7" s="7">
        <v>0</v>
      </c>
      <c r="Z7" s="7">
        <v>0</v>
      </c>
      <c r="AA7" s="28">
        <f t="shared" si="6"/>
        <v>794273725.90058994</v>
      </c>
      <c r="AB7" s="7">
        <v>305903756.75101</v>
      </c>
      <c r="AC7" s="7">
        <v>488369969.14958</v>
      </c>
      <c r="AD7" s="28">
        <f t="shared" si="7"/>
        <v>0</v>
      </c>
      <c r="AE7" s="7">
        <v>0</v>
      </c>
      <c r="AF7" s="7">
        <v>0</v>
      </c>
      <c r="AG7" s="8">
        <f t="shared" si="8"/>
        <v>88884343.650059998</v>
      </c>
      <c r="AH7" s="7">
        <v>0</v>
      </c>
      <c r="AI7" s="7">
        <v>0</v>
      </c>
      <c r="AJ7" s="7">
        <v>0</v>
      </c>
      <c r="AK7" s="7">
        <v>0</v>
      </c>
      <c r="AL7" s="7">
        <v>88884343.650059998</v>
      </c>
      <c r="AM7" s="8">
        <v>414771841.43348002</v>
      </c>
      <c r="AN7" s="8">
        <v>45696933.901698999</v>
      </c>
      <c r="AO7" s="7">
        <v>13709080.1705097</v>
      </c>
      <c r="AP7" s="8">
        <v>37517311.549566001</v>
      </c>
      <c r="AQ7" s="8">
        <v>0</v>
      </c>
      <c r="AR7" s="8">
        <f t="shared" si="9"/>
        <v>0</v>
      </c>
      <c r="AS7" s="7">
        <v>0</v>
      </c>
      <c r="AT7" s="8">
        <f t="shared" si="10"/>
        <v>9719653770.5268917</v>
      </c>
      <c r="AU7" s="7">
        <v>8234723638.3086004</v>
      </c>
      <c r="AV7" s="7">
        <v>1227238878.6155</v>
      </c>
      <c r="AW7" s="7">
        <v>257691253.60279</v>
      </c>
      <c r="AX7" s="8">
        <f t="shared" si="11"/>
        <v>1531644160.2593501</v>
      </c>
      <c r="AY7" s="7">
        <v>35650418.109810002</v>
      </c>
      <c r="AZ7" s="7">
        <v>480026280.42198002</v>
      </c>
      <c r="BA7" s="7">
        <v>762617167.26040006</v>
      </c>
      <c r="BB7" s="7">
        <v>253350294.46715999</v>
      </c>
      <c r="BC7" s="8">
        <v>251134799.64434999</v>
      </c>
      <c r="BD7" s="8">
        <f t="shared" si="12"/>
        <v>0</v>
      </c>
      <c r="BE7" s="7">
        <v>0</v>
      </c>
      <c r="BF7" s="8">
        <v>3933776168.8709002</v>
      </c>
      <c r="BG7" s="8">
        <f t="shared" si="13"/>
        <v>354243913.19738001</v>
      </c>
      <c r="BH7" s="7">
        <v>180591905.54227</v>
      </c>
      <c r="BI7" s="7">
        <v>173652007.65511</v>
      </c>
      <c r="BJ7" s="8">
        <v>0</v>
      </c>
      <c r="BK7" s="8">
        <f t="shared" si="14"/>
        <v>300000000.00001001</v>
      </c>
      <c r="BL7" s="7">
        <v>300000000.00001001</v>
      </c>
      <c r="BM7" s="7">
        <v>0</v>
      </c>
      <c r="BN7" s="8">
        <f t="shared" si="15"/>
        <v>47529812.446029805</v>
      </c>
      <c r="BO7" s="7">
        <v>41257026.227925003</v>
      </c>
      <c r="BP7" s="7">
        <v>6272786.2181048002</v>
      </c>
      <c r="BQ7" s="8">
        <f t="shared" si="16"/>
        <v>0</v>
      </c>
      <c r="BR7" s="7">
        <v>0</v>
      </c>
      <c r="BS7" s="8">
        <v>452425153.05105001</v>
      </c>
      <c r="BT7" s="8">
        <f t="shared" si="17"/>
        <v>20637898.68668</v>
      </c>
      <c r="BU7" s="7">
        <v>0</v>
      </c>
      <c r="BV7" s="7">
        <v>20637898.68668</v>
      </c>
      <c r="BW7" s="8">
        <f t="shared" si="18"/>
        <v>58132670.654072002</v>
      </c>
      <c r="BX7" s="7">
        <v>58132670.654072002</v>
      </c>
      <c r="BY7" s="8">
        <v>0</v>
      </c>
      <c r="BZ7" s="8">
        <v>0</v>
      </c>
      <c r="CA7" s="8">
        <f t="shared" si="19"/>
        <v>1385275853.97909</v>
      </c>
      <c r="CB7" s="7">
        <v>577314311.55826998</v>
      </c>
      <c r="CC7" s="7">
        <v>366336668.42140001</v>
      </c>
      <c r="CD7" s="7">
        <v>316577252.99941999</v>
      </c>
      <c r="CE7" s="7">
        <v>125047621</v>
      </c>
      <c r="CF7" s="8">
        <f t="shared" si="20"/>
        <v>99999999.999951005</v>
      </c>
      <c r="CG7" s="7">
        <v>99999999.999951005</v>
      </c>
      <c r="CH7" s="13">
        <f t="shared" si="21"/>
        <v>22571624432.633453</v>
      </c>
      <c r="CI7" s="29">
        <f t="shared" si="22"/>
        <v>16118183021.641731</v>
      </c>
      <c r="CJ7" s="29">
        <f t="shared" si="33"/>
        <v>2049981240.8104601</v>
      </c>
      <c r="CK7" s="29">
        <f t="shared" si="23"/>
        <v>14068201780.831272</v>
      </c>
      <c r="CL7" s="15">
        <f t="shared" si="24"/>
        <v>4408568178.5094633</v>
      </c>
      <c r="CM7" s="30">
        <f t="shared" si="32"/>
        <v>986044834.07184196</v>
      </c>
      <c r="CN7" s="30">
        <f t="shared" si="25"/>
        <v>2037247490.4585311</v>
      </c>
      <c r="CO7" s="30">
        <f t="shared" si="26"/>
        <v>1385275853.97909</v>
      </c>
      <c r="CP7" s="31">
        <f t="shared" si="27"/>
        <v>2044873232.4822569</v>
      </c>
      <c r="CQ7" s="32">
        <f t="shared" si="28"/>
        <v>883158069.55064988</v>
      </c>
      <c r="CR7" s="32">
        <f t="shared" si="29"/>
        <v>741077264.24496603</v>
      </c>
      <c r="CS7" s="32">
        <f t="shared" si="30"/>
        <v>420637898.68664104</v>
      </c>
      <c r="CT7" s="67">
        <f t="shared" si="31"/>
        <v>0</v>
      </c>
    </row>
    <row r="8" spans="1:107" x14ac:dyDescent="0.45">
      <c r="A8" s="7">
        <v>506</v>
      </c>
      <c r="B8" s="7" t="s">
        <v>106</v>
      </c>
      <c r="C8" s="8">
        <f t="shared" si="0"/>
        <v>1975141420.2862</v>
      </c>
      <c r="D8" s="7">
        <v>1975141420.2862</v>
      </c>
      <c r="E8" s="8">
        <f t="shared" si="1"/>
        <v>647464183.24122202</v>
      </c>
      <c r="F8" s="7">
        <v>278694717.27219999</v>
      </c>
      <c r="G8" s="7">
        <v>25000000</v>
      </c>
      <c r="H8" s="7">
        <v>11551166.323852001</v>
      </c>
      <c r="I8" s="7">
        <v>47143000.000000998</v>
      </c>
      <c r="J8" s="7">
        <v>28120485.925629001</v>
      </c>
      <c r="K8" s="7">
        <v>120719999.99993999</v>
      </c>
      <c r="L8" s="7">
        <v>136234813.71959999</v>
      </c>
      <c r="M8" s="8">
        <f t="shared" si="2"/>
        <v>124999999.99993999</v>
      </c>
      <c r="N8" s="7">
        <v>0</v>
      </c>
      <c r="O8" s="7">
        <v>124999999.99993999</v>
      </c>
      <c r="P8" s="8">
        <f t="shared" si="3"/>
        <v>72041326.412185997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72041326.412185997</v>
      </c>
      <c r="W8" s="8">
        <f t="shared" si="4"/>
        <v>265549984.99318999</v>
      </c>
      <c r="X8" s="28">
        <f t="shared" si="5"/>
        <v>0</v>
      </c>
      <c r="Y8" s="7">
        <v>0</v>
      </c>
      <c r="Z8" s="7">
        <v>0</v>
      </c>
      <c r="AA8" s="28">
        <f t="shared" si="6"/>
        <v>0</v>
      </c>
      <c r="AB8" s="7">
        <v>0</v>
      </c>
      <c r="AC8" s="7">
        <v>0</v>
      </c>
      <c r="AD8" s="28">
        <f t="shared" si="7"/>
        <v>265549984.99318999</v>
      </c>
      <c r="AE8" s="7">
        <v>110077373.24935</v>
      </c>
      <c r="AF8" s="7">
        <v>155472611.74384001</v>
      </c>
      <c r="AG8" s="8">
        <f t="shared" si="8"/>
        <v>31109242.070640001</v>
      </c>
      <c r="AH8" s="7">
        <v>0</v>
      </c>
      <c r="AI8" s="7">
        <v>0</v>
      </c>
      <c r="AJ8" s="7">
        <v>0</v>
      </c>
      <c r="AK8" s="7">
        <v>0</v>
      </c>
      <c r="AL8" s="7">
        <v>31109242.070640001</v>
      </c>
      <c r="AM8" s="8">
        <v>396821495.2737</v>
      </c>
      <c r="AN8" s="8">
        <v>35022699.332998</v>
      </c>
      <c r="AO8" s="7">
        <v>10506809.799899399</v>
      </c>
      <c r="AP8" s="8">
        <v>33931338.061862998</v>
      </c>
      <c r="AQ8" s="8">
        <v>0</v>
      </c>
      <c r="AR8" s="8">
        <f t="shared" si="9"/>
        <v>0</v>
      </c>
      <c r="AS8" s="7">
        <v>0</v>
      </c>
      <c r="AT8" s="8">
        <f t="shared" si="10"/>
        <v>9583687916.7906208</v>
      </c>
      <c r="AU8" s="7">
        <v>7459638008.8261995</v>
      </c>
      <c r="AV8" s="7">
        <v>1767797207.9683001</v>
      </c>
      <c r="AW8" s="7">
        <v>356252699.99611998</v>
      </c>
      <c r="AX8" s="8">
        <f t="shared" si="11"/>
        <v>2076856794.2066169</v>
      </c>
      <c r="AY8" s="7">
        <v>40362474.145366997</v>
      </c>
      <c r="AZ8" s="7">
        <v>474062289.40631998</v>
      </c>
      <c r="BA8" s="7">
        <v>763576726.48046994</v>
      </c>
      <c r="BB8" s="7">
        <v>798855304.17446005</v>
      </c>
      <c r="BC8" s="8">
        <v>188704528.58254999</v>
      </c>
      <c r="BD8" s="8">
        <f t="shared" si="12"/>
        <v>0</v>
      </c>
      <c r="BE8" s="7">
        <v>0</v>
      </c>
      <c r="BF8" s="8">
        <v>1825980447.3580999</v>
      </c>
      <c r="BG8" s="8">
        <f t="shared" si="13"/>
        <v>616336122.58181</v>
      </c>
      <c r="BH8" s="7">
        <v>341225162.62257999</v>
      </c>
      <c r="BI8" s="7">
        <v>275110959.95923001</v>
      </c>
      <c r="BJ8" s="8">
        <v>0</v>
      </c>
      <c r="BK8" s="8">
        <f t="shared" si="14"/>
        <v>54367095.641911</v>
      </c>
      <c r="BL8" s="7">
        <v>0</v>
      </c>
      <c r="BM8" s="7">
        <v>54367095.641911</v>
      </c>
      <c r="BN8" s="8">
        <f t="shared" si="15"/>
        <v>38134028.269190595</v>
      </c>
      <c r="BO8" s="7">
        <v>33517437.137504999</v>
      </c>
      <c r="BP8" s="7">
        <v>4616591.1316855997</v>
      </c>
      <c r="BQ8" s="8">
        <f t="shared" si="16"/>
        <v>0</v>
      </c>
      <c r="BR8" s="7">
        <v>0</v>
      </c>
      <c r="BS8" s="8">
        <v>290128643.09447002</v>
      </c>
      <c r="BT8" s="8">
        <f t="shared" si="17"/>
        <v>0</v>
      </c>
      <c r="BU8" s="7">
        <v>0</v>
      </c>
      <c r="BV8" s="7">
        <v>0</v>
      </c>
      <c r="BW8" s="8">
        <f t="shared" si="18"/>
        <v>47994238.751185998</v>
      </c>
      <c r="BX8" s="7">
        <v>47994238.751185998</v>
      </c>
      <c r="BY8" s="8">
        <v>0</v>
      </c>
      <c r="BZ8" s="8">
        <v>0</v>
      </c>
      <c r="CA8" s="8">
        <f t="shared" si="19"/>
        <v>2894919276.5438514</v>
      </c>
      <c r="CB8" s="7">
        <v>2087902803.0413001</v>
      </c>
      <c r="CC8" s="7">
        <v>621101389.44033003</v>
      </c>
      <c r="CD8" s="7">
        <v>57464796.062251002</v>
      </c>
      <c r="CE8" s="7">
        <v>128450287.99997</v>
      </c>
      <c r="CF8" s="8">
        <f t="shared" si="20"/>
        <v>0</v>
      </c>
      <c r="CG8" s="7">
        <v>0</v>
      </c>
      <c r="CH8" s="13">
        <f t="shared" si="21"/>
        <v>21144823685.850334</v>
      </c>
      <c r="CI8" s="29">
        <f t="shared" si="22"/>
        <v>13906631279.708561</v>
      </c>
      <c r="CJ8" s="29">
        <f t="shared" si="33"/>
        <v>2100141420.28614</v>
      </c>
      <c r="CK8" s="29">
        <f t="shared" si="23"/>
        <v>11806489859.422421</v>
      </c>
      <c r="CL8" s="15">
        <f t="shared" si="24"/>
        <v>6428768669.3390608</v>
      </c>
      <c r="CM8" s="30">
        <f t="shared" si="32"/>
        <v>719505509.65340805</v>
      </c>
      <c r="CN8" s="30">
        <f t="shared" si="25"/>
        <v>2814343883.1418014</v>
      </c>
      <c r="CO8" s="30">
        <f t="shared" si="26"/>
        <v>2894919276.5438514</v>
      </c>
      <c r="CP8" s="31">
        <f t="shared" si="27"/>
        <v>809423736.80271304</v>
      </c>
      <c r="CQ8" s="32">
        <f t="shared" si="28"/>
        <v>296659227.06383002</v>
      </c>
      <c r="CR8" s="32">
        <f t="shared" si="29"/>
        <v>512764509.73888302</v>
      </c>
      <c r="CS8" s="32">
        <f t="shared" si="30"/>
        <v>0</v>
      </c>
      <c r="CT8" s="67">
        <f t="shared" si="31"/>
        <v>54367095.641911</v>
      </c>
    </row>
    <row r="9" spans="1:107" x14ac:dyDescent="0.45">
      <c r="A9" s="7">
        <v>507</v>
      </c>
      <c r="B9" s="7" t="s">
        <v>107</v>
      </c>
      <c r="C9" s="8">
        <f t="shared" si="0"/>
        <v>1257883148.7639999</v>
      </c>
      <c r="D9" s="7">
        <v>1257883148.7639999</v>
      </c>
      <c r="E9" s="8">
        <f t="shared" si="1"/>
        <v>805142327.66605806</v>
      </c>
      <c r="F9" s="7">
        <v>352739651.23479003</v>
      </c>
      <c r="G9" s="7">
        <v>0</v>
      </c>
      <c r="H9" s="7">
        <v>12963654.622122001</v>
      </c>
      <c r="I9" s="7">
        <v>29999999.999986999</v>
      </c>
      <c r="J9" s="7">
        <v>28120485.925629001</v>
      </c>
      <c r="K9" s="7">
        <v>166079999.99992999</v>
      </c>
      <c r="L9" s="7">
        <v>215238535.8836</v>
      </c>
      <c r="M9" s="8">
        <f t="shared" si="2"/>
        <v>0</v>
      </c>
      <c r="N9" s="7">
        <v>0</v>
      </c>
      <c r="O9" s="7">
        <v>0</v>
      </c>
      <c r="P9" s="8">
        <f t="shared" si="3"/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8">
        <f t="shared" si="4"/>
        <v>2028205808.19436</v>
      </c>
      <c r="X9" s="28">
        <f t="shared" si="5"/>
        <v>2028205808.19436</v>
      </c>
      <c r="Y9" s="7">
        <v>808348135.69526005</v>
      </c>
      <c r="Z9" s="7">
        <v>1219857672.4991</v>
      </c>
      <c r="AA9" s="28">
        <f t="shared" si="6"/>
        <v>0</v>
      </c>
      <c r="AB9" s="7">
        <v>0</v>
      </c>
      <c r="AC9" s="7">
        <v>0</v>
      </c>
      <c r="AD9" s="28">
        <f t="shared" si="7"/>
        <v>0</v>
      </c>
      <c r="AE9" s="7">
        <v>0</v>
      </c>
      <c r="AF9" s="7">
        <v>0</v>
      </c>
      <c r="AG9" s="8">
        <f t="shared" si="8"/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8">
        <v>398706418.79378003</v>
      </c>
      <c r="AN9" s="8">
        <v>52890123.396732002</v>
      </c>
      <c r="AO9" s="7">
        <v>15867037.0190196</v>
      </c>
      <c r="AP9" s="8">
        <v>53582700.530391999</v>
      </c>
      <c r="AQ9" s="8">
        <v>0</v>
      </c>
      <c r="AR9" s="8">
        <f t="shared" si="9"/>
        <v>0</v>
      </c>
      <c r="AS9" s="7">
        <v>0</v>
      </c>
      <c r="AT9" s="8">
        <f t="shared" si="10"/>
        <v>10963444080.82189</v>
      </c>
      <c r="AU9" s="7">
        <v>8618427684.7283993</v>
      </c>
      <c r="AV9" s="7">
        <v>1858035504.099</v>
      </c>
      <c r="AW9" s="7">
        <v>486980891.99449003</v>
      </c>
      <c r="AX9" s="8">
        <f t="shared" si="11"/>
        <v>2410209672.7529492</v>
      </c>
      <c r="AY9" s="7">
        <v>39016172.420909002</v>
      </c>
      <c r="AZ9" s="7">
        <v>751230484.36195004</v>
      </c>
      <c r="BA9" s="7">
        <v>1209250576.4274001</v>
      </c>
      <c r="BB9" s="7">
        <v>410712439.54268998</v>
      </c>
      <c r="BC9" s="8">
        <v>245506893.03990999</v>
      </c>
      <c r="BD9" s="8">
        <f t="shared" si="12"/>
        <v>1000000000.0029</v>
      </c>
      <c r="BE9" s="7">
        <v>1000000000.0029</v>
      </c>
      <c r="BF9" s="8">
        <v>2055088120.8756001</v>
      </c>
      <c r="BG9" s="8">
        <f t="shared" si="13"/>
        <v>363307798.04493999</v>
      </c>
      <c r="BH9" s="7">
        <v>193436151.99079999</v>
      </c>
      <c r="BI9" s="7">
        <v>169871646.05414</v>
      </c>
      <c r="BJ9" s="8">
        <v>0</v>
      </c>
      <c r="BK9" s="8">
        <f t="shared" si="14"/>
        <v>0</v>
      </c>
      <c r="BL9" s="7">
        <v>0</v>
      </c>
      <c r="BM9" s="7">
        <v>0</v>
      </c>
      <c r="BN9" s="8">
        <f t="shared" si="15"/>
        <v>42378513.875950702</v>
      </c>
      <c r="BO9" s="7">
        <v>34603001.816174999</v>
      </c>
      <c r="BP9" s="7">
        <v>7775512.0597756999</v>
      </c>
      <c r="BQ9" s="8">
        <f t="shared" si="16"/>
        <v>0</v>
      </c>
      <c r="BR9" s="7">
        <v>0</v>
      </c>
      <c r="BS9" s="8">
        <v>468447133.20349002</v>
      </c>
      <c r="BT9" s="8">
        <f t="shared" si="17"/>
        <v>20637898.68668</v>
      </c>
      <c r="BU9" s="7">
        <v>0</v>
      </c>
      <c r="BV9" s="7">
        <v>20637898.68668</v>
      </c>
      <c r="BW9" s="8">
        <f t="shared" si="18"/>
        <v>69761563.171707004</v>
      </c>
      <c r="BX9" s="7">
        <v>69761563.171707004</v>
      </c>
      <c r="BY9" s="8">
        <v>0</v>
      </c>
      <c r="BZ9" s="8">
        <v>0</v>
      </c>
      <c r="CA9" s="8">
        <f t="shared" si="19"/>
        <v>3771566667.2428999</v>
      </c>
      <c r="CB9" s="7">
        <v>844476410.93528998</v>
      </c>
      <c r="CC9" s="7">
        <v>498908813.31318998</v>
      </c>
      <c r="CD9" s="7">
        <v>2248212977.9944</v>
      </c>
      <c r="CE9" s="7">
        <v>179968465.00002</v>
      </c>
      <c r="CF9" s="8">
        <f t="shared" si="20"/>
        <v>0</v>
      </c>
      <c r="CG9" s="7">
        <v>0</v>
      </c>
      <c r="CH9" s="13">
        <f t="shared" si="21"/>
        <v>26006758869.06424</v>
      </c>
      <c r="CI9" s="29">
        <f t="shared" si="22"/>
        <v>14675121769.25527</v>
      </c>
      <c r="CJ9" s="29">
        <f t="shared" si="33"/>
        <v>1257883148.7639999</v>
      </c>
      <c r="CK9" s="29">
        <f t="shared" si="23"/>
        <v>13417238620.49127</v>
      </c>
      <c r="CL9" s="15">
        <f t="shared" si="24"/>
        <v>7515256666.1512375</v>
      </c>
      <c r="CM9" s="30">
        <f t="shared" si="32"/>
        <v>805142327.66605806</v>
      </c>
      <c r="CN9" s="30">
        <f t="shared" si="25"/>
        <v>2938547671.2422791</v>
      </c>
      <c r="CO9" s="30">
        <f t="shared" si="26"/>
        <v>3771566667.2428999</v>
      </c>
      <c r="CP9" s="31">
        <f t="shared" si="27"/>
        <v>3816380433.657732</v>
      </c>
      <c r="CQ9" s="32">
        <f t="shared" si="28"/>
        <v>2028205808.19436</v>
      </c>
      <c r="CR9" s="32">
        <f t="shared" si="29"/>
        <v>767536726.77379203</v>
      </c>
      <c r="CS9" s="32">
        <f t="shared" si="30"/>
        <v>1020637898.68958</v>
      </c>
      <c r="CT9" s="67">
        <f t="shared" si="31"/>
        <v>0</v>
      </c>
    </row>
    <row r="10" spans="1:107" x14ac:dyDescent="0.45">
      <c r="A10" s="7">
        <v>508</v>
      </c>
      <c r="B10" s="7" t="s">
        <v>108</v>
      </c>
      <c r="C10" s="8">
        <f t="shared" si="0"/>
        <v>2230458843.3209</v>
      </c>
      <c r="D10" s="7">
        <v>2230458843.3209</v>
      </c>
      <c r="E10" s="8">
        <f t="shared" si="1"/>
        <v>529725519.97276187</v>
      </c>
      <c r="F10" s="7">
        <v>273375812.48136997</v>
      </c>
      <c r="G10" s="7">
        <v>0</v>
      </c>
      <c r="H10" s="7">
        <v>5807103.9340978004</v>
      </c>
      <c r="I10" s="7">
        <v>29999999.999986999</v>
      </c>
      <c r="J10" s="7">
        <v>28120485.925629001</v>
      </c>
      <c r="K10" s="7">
        <v>95040000.000077993</v>
      </c>
      <c r="L10" s="7">
        <v>97382117.631600007</v>
      </c>
      <c r="M10" s="8">
        <f t="shared" si="2"/>
        <v>0</v>
      </c>
      <c r="N10" s="7">
        <v>0</v>
      </c>
      <c r="O10" s="7">
        <v>0</v>
      </c>
      <c r="P10" s="8">
        <f t="shared" si="3"/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8">
        <f t="shared" si="4"/>
        <v>1175942335.0347199</v>
      </c>
      <c r="X10" s="28">
        <f t="shared" si="5"/>
        <v>1175942335.0347199</v>
      </c>
      <c r="Y10" s="7">
        <v>517386418.46739</v>
      </c>
      <c r="Z10" s="7">
        <v>658555916.56733</v>
      </c>
      <c r="AA10" s="28">
        <f t="shared" si="6"/>
        <v>0</v>
      </c>
      <c r="AB10" s="7">
        <v>0</v>
      </c>
      <c r="AC10" s="7">
        <v>0</v>
      </c>
      <c r="AD10" s="28">
        <f t="shared" si="7"/>
        <v>0</v>
      </c>
      <c r="AE10" s="7">
        <v>0</v>
      </c>
      <c r="AF10" s="7">
        <v>0</v>
      </c>
      <c r="AG10" s="8">
        <f t="shared" si="8"/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8">
        <v>353069889.80032003</v>
      </c>
      <c r="AN10" s="8">
        <v>48447695.282664999</v>
      </c>
      <c r="AO10" s="7">
        <v>14534308.5847995</v>
      </c>
      <c r="AP10" s="8">
        <v>51175551.353909999</v>
      </c>
      <c r="AQ10" s="8">
        <v>509133333.33336997</v>
      </c>
      <c r="AR10" s="8">
        <f t="shared" si="9"/>
        <v>0</v>
      </c>
      <c r="AS10" s="7">
        <v>0</v>
      </c>
      <c r="AT10" s="8">
        <f t="shared" si="10"/>
        <v>10869863363.119219</v>
      </c>
      <c r="AU10" s="7">
        <v>8775549255.2341003</v>
      </c>
      <c r="AV10" s="7">
        <v>1608756781.4756</v>
      </c>
      <c r="AW10" s="7">
        <v>485557326.40951997</v>
      </c>
      <c r="AX10" s="8">
        <f t="shared" si="11"/>
        <v>1159143446.4638329</v>
      </c>
      <c r="AY10" s="7">
        <v>22860551.727503002</v>
      </c>
      <c r="AZ10" s="7">
        <v>349586417.29874998</v>
      </c>
      <c r="BA10" s="7">
        <v>249570967.75049999</v>
      </c>
      <c r="BB10" s="7">
        <v>537125509.68708003</v>
      </c>
      <c r="BC10" s="8">
        <v>151587904.53040999</v>
      </c>
      <c r="BD10" s="8">
        <f t="shared" si="12"/>
        <v>0</v>
      </c>
      <c r="BE10" s="7">
        <v>0</v>
      </c>
      <c r="BF10" s="8">
        <v>1816354442.5806999</v>
      </c>
      <c r="BG10" s="8">
        <f t="shared" si="13"/>
        <v>556574994.21307993</v>
      </c>
      <c r="BH10" s="7">
        <v>282993228.25362998</v>
      </c>
      <c r="BI10" s="7">
        <v>273581765.95945001</v>
      </c>
      <c r="BJ10" s="8">
        <v>0</v>
      </c>
      <c r="BK10" s="8">
        <f t="shared" si="14"/>
        <v>0</v>
      </c>
      <c r="BL10" s="7">
        <v>0</v>
      </c>
      <c r="BM10" s="7">
        <v>0</v>
      </c>
      <c r="BN10" s="8">
        <f t="shared" si="15"/>
        <v>44784188.176855907</v>
      </c>
      <c r="BO10" s="7">
        <v>40500656.534610003</v>
      </c>
      <c r="BP10" s="7">
        <v>4283531.6422458999</v>
      </c>
      <c r="BQ10" s="8">
        <f t="shared" si="16"/>
        <v>0</v>
      </c>
      <c r="BR10" s="7">
        <v>0</v>
      </c>
      <c r="BS10" s="8">
        <v>241998008.97541001</v>
      </c>
      <c r="BT10" s="8">
        <f t="shared" si="17"/>
        <v>20637898.68668</v>
      </c>
      <c r="BU10" s="7">
        <v>0</v>
      </c>
      <c r="BV10" s="7">
        <v>20637898.68668</v>
      </c>
      <c r="BW10" s="8">
        <f t="shared" si="18"/>
        <v>39836375.881430998</v>
      </c>
      <c r="BX10" s="7">
        <v>39836375.881430998</v>
      </c>
      <c r="BY10" s="8">
        <v>0</v>
      </c>
      <c r="BZ10" s="8">
        <v>0</v>
      </c>
      <c r="CA10" s="8">
        <f t="shared" si="19"/>
        <v>2950548226.2584829</v>
      </c>
      <c r="CB10" s="7">
        <v>1758389225.7701001</v>
      </c>
      <c r="CC10" s="7">
        <v>971711487.61678004</v>
      </c>
      <c r="CD10" s="7">
        <v>122481537.8716</v>
      </c>
      <c r="CE10" s="7">
        <v>97965975.000002995</v>
      </c>
      <c r="CF10" s="8">
        <f t="shared" si="20"/>
        <v>0</v>
      </c>
      <c r="CG10" s="7">
        <v>0</v>
      </c>
      <c r="CH10" s="13">
        <f t="shared" si="21"/>
        <v>22749282016.984749</v>
      </c>
      <c r="CI10" s="29">
        <f t="shared" si="22"/>
        <v>15269746538.821138</v>
      </c>
      <c r="CJ10" s="29">
        <f t="shared" si="33"/>
        <v>2230458843.3209</v>
      </c>
      <c r="CK10" s="29">
        <f t="shared" si="23"/>
        <v>13039287695.500238</v>
      </c>
      <c r="CL10" s="15">
        <f t="shared" si="24"/>
        <v>5329060446.2491093</v>
      </c>
      <c r="CM10" s="30">
        <f t="shared" si="32"/>
        <v>529725519.97276187</v>
      </c>
      <c r="CN10" s="30">
        <f t="shared" si="25"/>
        <v>1848786700.0178647</v>
      </c>
      <c r="CO10" s="30">
        <f t="shared" si="26"/>
        <v>2950548226.2584829</v>
      </c>
      <c r="CP10" s="31">
        <f t="shared" si="27"/>
        <v>2150475031.9144998</v>
      </c>
      <c r="CQ10" s="32">
        <f t="shared" si="28"/>
        <v>1175942335.0347199</v>
      </c>
      <c r="CR10" s="32">
        <f t="shared" si="29"/>
        <v>953894798.19309998</v>
      </c>
      <c r="CS10" s="32">
        <f t="shared" si="30"/>
        <v>20637898.68668</v>
      </c>
      <c r="CT10" s="67">
        <f t="shared" si="31"/>
        <v>0</v>
      </c>
    </row>
    <row r="11" spans="1:107" x14ac:dyDescent="0.45">
      <c r="A11" s="7">
        <v>509</v>
      </c>
      <c r="B11" s="7" t="s">
        <v>109</v>
      </c>
      <c r="C11" s="8">
        <f t="shared" si="0"/>
        <v>1435904740.5653999</v>
      </c>
      <c r="D11" s="7">
        <v>1435904740.5653999</v>
      </c>
      <c r="E11" s="8">
        <f t="shared" si="1"/>
        <v>983486487.12616205</v>
      </c>
      <c r="F11" s="7">
        <v>467059141.55770999</v>
      </c>
      <c r="G11" s="7">
        <v>0</v>
      </c>
      <c r="H11" s="7">
        <v>12698813.066196</v>
      </c>
      <c r="I11" s="7">
        <v>29999999.999986999</v>
      </c>
      <c r="J11" s="7">
        <v>28120485.925629001</v>
      </c>
      <c r="K11" s="7">
        <v>144600000.00003999</v>
      </c>
      <c r="L11" s="7">
        <v>301008046.57660002</v>
      </c>
      <c r="M11" s="8">
        <f t="shared" si="2"/>
        <v>134430611.99994001</v>
      </c>
      <c r="N11" s="7">
        <v>0</v>
      </c>
      <c r="O11" s="7">
        <v>134430611.99994001</v>
      </c>
      <c r="P11" s="8">
        <f t="shared" si="3"/>
        <v>96952108.704953998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96952108.704953998</v>
      </c>
      <c r="W11" s="8">
        <f t="shared" si="4"/>
        <v>671393547.86053002</v>
      </c>
      <c r="X11" s="28">
        <f t="shared" si="5"/>
        <v>0</v>
      </c>
      <c r="Y11" s="7">
        <v>0</v>
      </c>
      <c r="Z11" s="7">
        <v>0</v>
      </c>
      <c r="AA11" s="28">
        <f t="shared" si="6"/>
        <v>0</v>
      </c>
      <c r="AB11" s="7">
        <v>0</v>
      </c>
      <c r="AC11" s="7">
        <v>0</v>
      </c>
      <c r="AD11" s="28">
        <f t="shared" si="7"/>
        <v>671393547.86053002</v>
      </c>
      <c r="AE11" s="7">
        <v>276614393.80851001</v>
      </c>
      <c r="AF11" s="7">
        <v>394779154.05202001</v>
      </c>
      <c r="AG11" s="8">
        <f t="shared" si="8"/>
        <v>45327200.312339999</v>
      </c>
      <c r="AH11" s="7">
        <v>0</v>
      </c>
      <c r="AI11" s="7">
        <v>0</v>
      </c>
      <c r="AJ11" s="7">
        <v>0</v>
      </c>
      <c r="AK11" s="7">
        <v>0</v>
      </c>
      <c r="AL11" s="7">
        <v>45327200.312339999</v>
      </c>
      <c r="AM11" s="8">
        <v>353345175.11369002</v>
      </c>
      <c r="AN11" s="8">
        <v>92870538.862494007</v>
      </c>
      <c r="AO11" s="7">
        <v>27861161.658748202</v>
      </c>
      <c r="AP11" s="8">
        <v>94694081.347904995</v>
      </c>
      <c r="AQ11" s="8">
        <v>0</v>
      </c>
      <c r="AR11" s="8">
        <f t="shared" si="9"/>
        <v>0</v>
      </c>
      <c r="AS11" s="7">
        <v>0</v>
      </c>
      <c r="AT11" s="8">
        <f t="shared" si="10"/>
        <v>9776108509.2937698</v>
      </c>
      <c r="AU11" s="7">
        <v>7838776235.6248999</v>
      </c>
      <c r="AV11" s="7">
        <v>1480500649.6740999</v>
      </c>
      <c r="AW11" s="7">
        <v>456831623.99476999</v>
      </c>
      <c r="AX11" s="8">
        <f t="shared" si="11"/>
        <v>2057727506.8733249</v>
      </c>
      <c r="AY11" s="7">
        <v>42830693.973525003</v>
      </c>
      <c r="AZ11" s="7">
        <v>650566991.54683995</v>
      </c>
      <c r="BA11" s="7">
        <v>844139736.02632999</v>
      </c>
      <c r="BB11" s="7">
        <v>520190085.32663</v>
      </c>
      <c r="BC11" s="8">
        <v>399837237.55495</v>
      </c>
      <c r="BD11" s="8">
        <f t="shared" si="12"/>
        <v>0</v>
      </c>
      <c r="BE11" s="7">
        <v>0</v>
      </c>
      <c r="BF11" s="8">
        <v>3122435995.7554002</v>
      </c>
      <c r="BG11" s="8">
        <f t="shared" si="13"/>
        <v>315461454.14589</v>
      </c>
      <c r="BH11" s="7">
        <v>315461454.14589</v>
      </c>
      <c r="BI11" s="7">
        <v>0</v>
      </c>
      <c r="BJ11" s="8">
        <v>0</v>
      </c>
      <c r="BK11" s="8">
        <f t="shared" si="14"/>
        <v>0</v>
      </c>
      <c r="BL11" s="7">
        <v>0</v>
      </c>
      <c r="BM11" s="7">
        <v>0</v>
      </c>
      <c r="BN11" s="8">
        <f t="shared" si="15"/>
        <v>55490065.692548998</v>
      </c>
      <c r="BO11" s="7">
        <v>42323054.954264998</v>
      </c>
      <c r="BP11" s="7">
        <v>13167010.738283999</v>
      </c>
      <c r="BQ11" s="8">
        <f t="shared" si="16"/>
        <v>18000000</v>
      </c>
      <c r="BR11" s="7">
        <v>18000000</v>
      </c>
      <c r="BS11" s="8">
        <v>547800895.48617995</v>
      </c>
      <c r="BT11" s="8">
        <f t="shared" si="17"/>
        <v>20637898.68668</v>
      </c>
      <c r="BU11" s="7">
        <v>0</v>
      </c>
      <c r="BV11" s="7">
        <v>20637898.68668</v>
      </c>
      <c r="BW11" s="8">
        <f t="shared" si="18"/>
        <v>112676099.13099</v>
      </c>
      <c r="BX11" s="7">
        <v>112676099.13099</v>
      </c>
      <c r="BY11" s="8">
        <v>0</v>
      </c>
      <c r="BZ11" s="8">
        <v>0</v>
      </c>
      <c r="CA11" s="8">
        <f t="shared" si="19"/>
        <v>2383975865.2562189</v>
      </c>
      <c r="CB11" s="7">
        <v>1302919972.0079</v>
      </c>
      <c r="CC11" s="7">
        <v>579349292.05036998</v>
      </c>
      <c r="CD11" s="7">
        <v>410098753.19795001</v>
      </c>
      <c r="CE11" s="7">
        <v>91607847.999999002</v>
      </c>
      <c r="CF11" s="8">
        <f t="shared" si="20"/>
        <v>150000000.00005001</v>
      </c>
      <c r="CG11" s="7">
        <v>150000000.00005001</v>
      </c>
      <c r="CH11" s="13">
        <f t="shared" si="21"/>
        <v>22868556019.769417</v>
      </c>
      <c r="CI11" s="29">
        <f t="shared" si="22"/>
        <v>14822225032.728199</v>
      </c>
      <c r="CJ11" s="29">
        <f t="shared" si="33"/>
        <v>1570335352.5653398</v>
      </c>
      <c r="CK11" s="29">
        <f t="shared" si="23"/>
        <v>13251889680.162859</v>
      </c>
      <c r="CL11" s="15">
        <f t="shared" si="24"/>
        <v>6116640125.7925835</v>
      </c>
      <c r="CM11" s="30">
        <f t="shared" si="32"/>
        <v>1080438595.831116</v>
      </c>
      <c r="CN11" s="30">
        <f t="shared" si="25"/>
        <v>2634225664.7052484</v>
      </c>
      <c r="CO11" s="30">
        <f t="shared" si="26"/>
        <v>2401975865.2562189</v>
      </c>
      <c r="CP11" s="31">
        <f t="shared" si="27"/>
        <v>1929690861.2486348</v>
      </c>
      <c r="CQ11" s="32">
        <f t="shared" si="28"/>
        <v>716720748.17287004</v>
      </c>
      <c r="CR11" s="32">
        <f t="shared" si="29"/>
        <v>1042332214.389035</v>
      </c>
      <c r="CS11" s="32">
        <f t="shared" si="30"/>
        <v>170637898.68673</v>
      </c>
      <c r="CT11" s="67">
        <f t="shared" si="31"/>
        <v>0</v>
      </c>
    </row>
    <row r="12" spans="1:107" x14ac:dyDescent="0.45">
      <c r="A12" s="7">
        <v>510</v>
      </c>
      <c r="B12" s="7" t="s">
        <v>110</v>
      </c>
      <c r="C12" s="8">
        <f t="shared" si="0"/>
        <v>1581455156.5263</v>
      </c>
      <c r="D12" s="7">
        <v>1581455156.5263</v>
      </c>
      <c r="E12" s="8">
        <f t="shared" si="1"/>
        <v>932218621.51319599</v>
      </c>
      <c r="F12" s="7">
        <v>447686999.48057997</v>
      </c>
      <c r="G12" s="7">
        <v>0</v>
      </c>
      <c r="H12" s="7">
        <v>23367174.20363</v>
      </c>
      <c r="I12" s="7">
        <v>29999999.999986999</v>
      </c>
      <c r="J12" s="7">
        <v>28120485.925629001</v>
      </c>
      <c r="K12" s="7">
        <v>104159999.99997</v>
      </c>
      <c r="L12" s="7">
        <v>298883961.9034</v>
      </c>
      <c r="M12" s="8">
        <f t="shared" si="2"/>
        <v>129672096.00023</v>
      </c>
      <c r="N12" s="7">
        <v>0</v>
      </c>
      <c r="O12" s="7">
        <v>129672096.00023</v>
      </c>
      <c r="P12" s="8">
        <f t="shared" si="3"/>
        <v>49223377.821249001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49223377.821249001</v>
      </c>
      <c r="W12" s="8">
        <f t="shared" si="4"/>
        <v>754052529.93621004</v>
      </c>
      <c r="X12" s="28">
        <f t="shared" si="5"/>
        <v>0</v>
      </c>
      <c r="Y12" s="7">
        <v>0</v>
      </c>
      <c r="Z12" s="7">
        <v>0</v>
      </c>
      <c r="AA12" s="28">
        <f t="shared" si="6"/>
        <v>0</v>
      </c>
      <c r="AB12" s="7">
        <v>0</v>
      </c>
      <c r="AC12" s="7">
        <v>0</v>
      </c>
      <c r="AD12" s="28">
        <f t="shared" si="7"/>
        <v>754052529.93621004</v>
      </c>
      <c r="AE12" s="7">
        <v>305253697.21766001</v>
      </c>
      <c r="AF12" s="7">
        <v>448798832.71855003</v>
      </c>
      <c r="AG12" s="8">
        <f t="shared" si="8"/>
        <v>24240044.368080001</v>
      </c>
      <c r="AH12" s="7">
        <v>0</v>
      </c>
      <c r="AI12" s="7">
        <v>0</v>
      </c>
      <c r="AJ12" s="7">
        <v>0</v>
      </c>
      <c r="AK12" s="7">
        <v>0</v>
      </c>
      <c r="AL12" s="7">
        <v>24240044.368080001</v>
      </c>
      <c r="AM12" s="8">
        <v>301588086.23385</v>
      </c>
      <c r="AN12" s="8">
        <v>77046554.502303004</v>
      </c>
      <c r="AO12" s="7">
        <v>23113966.350690901</v>
      </c>
      <c r="AP12" s="8">
        <v>77201660.176966995</v>
      </c>
      <c r="AQ12" s="8">
        <v>0</v>
      </c>
      <c r="AR12" s="8">
        <f t="shared" si="9"/>
        <v>0</v>
      </c>
      <c r="AS12" s="7">
        <v>0</v>
      </c>
      <c r="AT12" s="8">
        <f t="shared" si="10"/>
        <v>18991685085.882111</v>
      </c>
      <c r="AU12" s="7">
        <v>14941066247.341999</v>
      </c>
      <c r="AV12" s="7">
        <v>3317409634.5483999</v>
      </c>
      <c r="AW12" s="7">
        <v>733209203.99170995</v>
      </c>
      <c r="AX12" s="8">
        <f t="shared" si="11"/>
        <v>5010402975.0256968</v>
      </c>
      <c r="AY12" s="7">
        <v>51132887.940986998</v>
      </c>
      <c r="AZ12" s="7">
        <v>994475001.67744994</v>
      </c>
      <c r="BA12" s="7">
        <v>3151952921.3453002</v>
      </c>
      <c r="BB12" s="7">
        <v>812842164.06195998</v>
      </c>
      <c r="BC12" s="8">
        <v>396539473.04126</v>
      </c>
      <c r="BD12" s="8">
        <f t="shared" si="12"/>
        <v>0</v>
      </c>
      <c r="BE12" s="7">
        <v>0</v>
      </c>
      <c r="BF12" s="8">
        <v>4351001821.7952003</v>
      </c>
      <c r="BG12" s="8">
        <f t="shared" si="13"/>
        <v>624823359.75230002</v>
      </c>
      <c r="BH12" s="7">
        <v>291507622.59943002</v>
      </c>
      <c r="BI12" s="7">
        <v>333315737.15287</v>
      </c>
      <c r="BJ12" s="8">
        <v>0</v>
      </c>
      <c r="BK12" s="8">
        <f t="shared" si="14"/>
        <v>0</v>
      </c>
      <c r="BL12" s="7">
        <v>0</v>
      </c>
      <c r="BM12" s="7">
        <v>0</v>
      </c>
      <c r="BN12" s="8">
        <f t="shared" si="15"/>
        <v>49252563.353216</v>
      </c>
      <c r="BO12" s="7">
        <v>36736468.513245001</v>
      </c>
      <c r="BP12" s="7">
        <v>12516094.839971</v>
      </c>
      <c r="BQ12" s="8">
        <f t="shared" si="16"/>
        <v>0</v>
      </c>
      <c r="BR12" s="7">
        <v>0</v>
      </c>
      <c r="BS12" s="8">
        <v>561155208.27192998</v>
      </c>
      <c r="BT12" s="8">
        <f t="shared" si="17"/>
        <v>20637898.68668</v>
      </c>
      <c r="BU12" s="7">
        <v>0</v>
      </c>
      <c r="BV12" s="7">
        <v>20637898.68668</v>
      </c>
      <c r="BW12" s="8">
        <f t="shared" si="18"/>
        <v>91393906.717585996</v>
      </c>
      <c r="BX12" s="7">
        <v>91393906.717585996</v>
      </c>
      <c r="BY12" s="8">
        <v>0</v>
      </c>
      <c r="BZ12" s="8">
        <v>0</v>
      </c>
      <c r="CA12" s="8">
        <f t="shared" si="19"/>
        <v>4372590239.81637</v>
      </c>
      <c r="CB12" s="7">
        <v>2693491528.4250002</v>
      </c>
      <c r="CC12" s="7">
        <v>783071192.10294998</v>
      </c>
      <c r="CD12" s="7">
        <v>896027519.28841996</v>
      </c>
      <c r="CE12" s="7">
        <v>0</v>
      </c>
      <c r="CF12" s="8">
        <f t="shared" si="20"/>
        <v>0</v>
      </c>
      <c r="CG12" s="7">
        <v>0</v>
      </c>
      <c r="CH12" s="13">
        <f t="shared" si="21"/>
        <v>38396180659.420731</v>
      </c>
      <c r="CI12" s="29">
        <f t="shared" si="22"/>
        <v>25355402246.437691</v>
      </c>
      <c r="CJ12" s="29">
        <f t="shared" si="33"/>
        <v>1711127252.52653</v>
      </c>
      <c r="CK12" s="29">
        <f t="shared" si="23"/>
        <v>23644274993.91116</v>
      </c>
      <c r="CL12" s="15">
        <f t="shared" si="24"/>
        <v>11206951598.501917</v>
      </c>
      <c r="CM12" s="30">
        <f t="shared" si="32"/>
        <v>981441999.334445</v>
      </c>
      <c r="CN12" s="30">
        <f t="shared" si="25"/>
        <v>5852919359.3511019</v>
      </c>
      <c r="CO12" s="30">
        <f t="shared" si="26"/>
        <v>4372590239.81637</v>
      </c>
      <c r="CP12" s="31">
        <f t="shared" si="27"/>
        <v>1833826814.481127</v>
      </c>
      <c r="CQ12" s="32">
        <f t="shared" si="28"/>
        <v>778292574.30429006</v>
      </c>
      <c r="CR12" s="32">
        <f t="shared" si="29"/>
        <v>1034896341.490157</v>
      </c>
      <c r="CS12" s="32">
        <f t="shared" si="30"/>
        <v>20637898.68668</v>
      </c>
      <c r="CT12" s="67">
        <f t="shared" si="31"/>
        <v>0</v>
      </c>
    </row>
    <row r="13" spans="1:107" x14ac:dyDescent="0.45">
      <c r="A13" s="7">
        <v>511</v>
      </c>
      <c r="B13" s="7" t="s">
        <v>111</v>
      </c>
      <c r="C13" s="8">
        <f t="shared" si="0"/>
        <v>1497119223.6046</v>
      </c>
      <c r="D13" s="7">
        <v>1497119223.6046</v>
      </c>
      <c r="E13" s="8">
        <f t="shared" si="1"/>
        <v>757932190.83500206</v>
      </c>
      <c r="F13" s="7">
        <v>335192012.46464998</v>
      </c>
      <c r="G13" s="7">
        <v>25000000</v>
      </c>
      <c r="H13" s="7">
        <v>17350517.317722</v>
      </c>
      <c r="I13" s="7">
        <v>47143000.000000998</v>
      </c>
      <c r="J13" s="7">
        <v>28120485.925629001</v>
      </c>
      <c r="K13" s="7">
        <v>121560000</v>
      </c>
      <c r="L13" s="7">
        <v>183566175.127</v>
      </c>
      <c r="M13" s="8">
        <f t="shared" si="2"/>
        <v>467469047.99998999</v>
      </c>
      <c r="N13" s="7">
        <v>0</v>
      </c>
      <c r="O13" s="7">
        <v>467469047.99998999</v>
      </c>
      <c r="P13" s="8">
        <f t="shared" si="3"/>
        <v>301369660.21007001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301369660.21007001</v>
      </c>
      <c r="W13" s="8">
        <f t="shared" si="4"/>
        <v>376972711.13780999</v>
      </c>
      <c r="X13" s="28">
        <f t="shared" si="5"/>
        <v>0</v>
      </c>
      <c r="Y13" s="7">
        <v>0</v>
      </c>
      <c r="Z13" s="7">
        <v>0</v>
      </c>
      <c r="AA13" s="28">
        <f t="shared" si="6"/>
        <v>0</v>
      </c>
      <c r="AB13" s="7">
        <v>0</v>
      </c>
      <c r="AC13" s="7">
        <v>0</v>
      </c>
      <c r="AD13" s="28">
        <f t="shared" si="7"/>
        <v>376972711.13780999</v>
      </c>
      <c r="AE13" s="7">
        <v>161981978.76190999</v>
      </c>
      <c r="AF13" s="7">
        <v>214990732.3759</v>
      </c>
      <c r="AG13" s="8">
        <f t="shared" si="8"/>
        <v>147579400.43171999</v>
      </c>
      <c r="AH13" s="7">
        <v>0</v>
      </c>
      <c r="AI13" s="7">
        <v>0</v>
      </c>
      <c r="AJ13" s="7">
        <v>0</v>
      </c>
      <c r="AK13" s="7">
        <v>0</v>
      </c>
      <c r="AL13" s="7">
        <v>147579400.43171999</v>
      </c>
      <c r="AM13" s="8">
        <v>315387152.63354999</v>
      </c>
      <c r="AN13" s="8">
        <v>59265197.846876003</v>
      </c>
      <c r="AO13" s="7">
        <v>17779559.354062799</v>
      </c>
      <c r="AP13" s="8">
        <v>57094822.634691</v>
      </c>
      <c r="AQ13" s="8">
        <v>0</v>
      </c>
      <c r="AR13" s="8">
        <f t="shared" si="9"/>
        <v>0</v>
      </c>
      <c r="AS13" s="7">
        <v>0</v>
      </c>
      <c r="AT13" s="8">
        <f t="shared" si="10"/>
        <v>14932070041.957909</v>
      </c>
      <c r="AU13" s="7">
        <v>9587568866.3027</v>
      </c>
      <c r="AV13" s="7">
        <v>4679638571.6629</v>
      </c>
      <c r="AW13" s="7">
        <v>664862603.99231005</v>
      </c>
      <c r="AX13" s="8">
        <f t="shared" si="11"/>
        <v>2983002928.3682809</v>
      </c>
      <c r="AY13" s="7">
        <v>33855349.143881001</v>
      </c>
      <c r="AZ13" s="7">
        <v>582263675.96475995</v>
      </c>
      <c r="BA13" s="7">
        <v>2060042328.8543999</v>
      </c>
      <c r="BB13" s="7">
        <v>306841574.40524</v>
      </c>
      <c r="BC13" s="8">
        <v>331017777.91461003</v>
      </c>
      <c r="BD13" s="8">
        <f t="shared" si="12"/>
        <v>0</v>
      </c>
      <c r="BE13" s="7">
        <v>0</v>
      </c>
      <c r="BF13" s="8">
        <v>5446174855.7104998</v>
      </c>
      <c r="BG13" s="8">
        <f t="shared" si="13"/>
        <v>380366835.78812599</v>
      </c>
      <c r="BH13" s="7">
        <v>318160250.65047997</v>
      </c>
      <c r="BI13" s="7">
        <v>62206585.137645997</v>
      </c>
      <c r="BJ13" s="8">
        <v>0</v>
      </c>
      <c r="BK13" s="8">
        <f t="shared" si="14"/>
        <v>0</v>
      </c>
      <c r="BL13" s="7">
        <v>0</v>
      </c>
      <c r="BM13" s="7">
        <v>0</v>
      </c>
      <c r="BN13" s="8">
        <f t="shared" si="15"/>
        <v>42519745.771396898</v>
      </c>
      <c r="BO13" s="7">
        <v>34539203.952404998</v>
      </c>
      <c r="BP13" s="7">
        <v>7980541.8189919004</v>
      </c>
      <c r="BQ13" s="8">
        <f t="shared" si="16"/>
        <v>0</v>
      </c>
      <c r="BR13" s="7">
        <v>0</v>
      </c>
      <c r="BS13" s="8">
        <v>430139983.72171998</v>
      </c>
      <c r="BT13" s="8">
        <f t="shared" si="17"/>
        <v>20637898.68668</v>
      </c>
      <c r="BU13" s="7">
        <v>0</v>
      </c>
      <c r="BV13" s="7">
        <v>20637898.68668</v>
      </c>
      <c r="BW13" s="8">
        <f t="shared" si="18"/>
        <v>77315177.637825996</v>
      </c>
      <c r="BX13" s="7">
        <v>77315177.637825996</v>
      </c>
      <c r="BY13" s="8">
        <v>0</v>
      </c>
      <c r="BZ13" s="8">
        <v>0</v>
      </c>
      <c r="CA13" s="8">
        <f t="shared" si="19"/>
        <v>2852124432.1022358</v>
      </c>
      <c r="CB13" s="7">
        <v>1560530068.1519001</v>
      </c>
      <c r="CC13" s="7">
        <v>1031678577.9505</v>
      </c>
      <c r="CD13" s="7">
        <v>165583871.99981999</v>
      </c>
      <c r="CE13" s="7">
        <v>94331914.000016004</v>
      </c>
      <c r="CF13" s="8">
        <f t="shared" si="20"/>
        <v>0</v>
      </c>
      <c r="CG13" s="7">
        <v>0</v>
      </c>
      <c r="CH13" s="13">
        <f t="shared" si="21"/>
        <v>31475559084.993599</v>
      </c>
      <c r="CI13" s="29">
        <f t="shared" si="22"/>
        <v>22658220321.906551</v>
      </c>
      <c r="CJ13" s="29">
        <f t="shared" si="33"/>
        <v>1964588271.6045899</v>
      </c>
      <c r="CK13" s="29">
        <f t="shared" si="23"/>
        <v>20693632050.30196</v>
      </c>
      <c r="CL13" s="15">
        <f t="shared" si="24"/>
        <v>7453896168.5598145</v>
      </c>
      <c r="CM13" s="30">
        <f t="shared" si="32"/>
        <v>1059301851.0450721</v>
      </c>
      <c r="CN13" s="30">
        <f t="shared" si="25"/>
        <v>3542469885.4125061</v>
      </c>
      <c r="CO13" s="30">
        <f t="shared" si="26"/>
        <v>2852124432.1022358</v>
      </c>
      <c r="CP13" s="31">
        <f t="shared" si="27"/>
        <v>1363442594.527231</v>
      </c>
      <c r="CQ13" s="32">
        <f t="shared" si="28"/>
        <v>524552111.56953001</v>
      </c>
      <c r="CR13" s="32">
        <f t="shared" si="29"/>
        <v>818252584.27102101</v>
      </c>
      <c r="CS13" s="32">
        <f t="shared" si="30"/>
        <v>20637898.68668</v>
      </c>
      <c r="CT13" s="67">
        <f t="shared" si="31"/>
        <v>0</v>
      </c>
    </row>
    <row r="14" spans="1:107" x14ac:dyDescent="0.45">
      <c r="A14" s="7">
        <v>512</v>
      </c>
      <c r="B14" s="7" t="s">
        <v>112</v>
      </c>
      <c r="C14" s="8">
        <f t="shared" si="0"/>
        <v>2610938914.3294001</v>
      </c>
      <c r="D14" s="7">
        <v>2610938914.3294001</v>
      </c>
      <c r="E14" s="8">
        <f t="shared" si="1"/>
        <v>807140066.88312197</v>
      </c>
      <c r="F14" s="7">
        <v>468775094.27320999</v>
      </c>
      <c r="G14" s="7">
        <v>0</v>
      </c>
      <c r="H14" s="7">
        <v>13688789.963602999</v>
      </c>
      <c r="I14" s="7">
        <v>30000000.000020001</v>
      </c>
      <c r="J14" s="7">
        <v>28120485.925629001</v>
      </c>
      <c r="K14" s="7">
        <v>141960000.00005999</v>
      </c>
      <c r="L14" s="7">
        <v>124595696.72059999</v>
      </c>
      <c r="M14" s="8">
        <f t="shared" si="2"/>
        <v>265112891.00005999</v>
      </c>
      <c r="N14" s="7">
        <v>0</v>
      </c>
      <c r="O14" s="7">
        <v>265112891.00005999</v>
      </c>
      <c r="P14" s="8">
        <f t="shared" si="3"/>
        <v>78518129.808332995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78518129.808332995</v>
      </c>
      <c r="W14" s="8">
        <f t="shared" si="4"/>
        <v>264187747.19077</v>
      </c>
      <c r="X14" s="28">
        <f t="shared" si="5"/>
        <v>0</v>
      </c>
      <c r="Y14" s="7">
        <v>0</v>
      </c>
      <c r="Z14" s="7">
        <v>0</v>
      </c>
      <c r="AA14" s="28">
        <f t="shared" si="6"/>
        <v>0</v>
      </c>
      <c r="AB14" s="7">
        <v>0</v>
      </c>
      <c r="AC14" s="7">
        <v>0</v>
      </c>
      <c r="AD14" s="28">
        <f t="shared" si="7"/>
        <v>264187747.19077</v>
      </c>
      <c r="AE14" s="7">
        <v>111400102.61352</v>
      </c>
      <c r="AF14" s="7">
        <v>152787644.57725</v>
      </c>
      <c r="AG14" s="8">
        <f t="shared" si="8"/>
        <v>35238294.37788</v>
      </c>
      <c r="AH14" s="7">
        <v>0</v>
      </c>
      <c r="AI14" s="7">
        <v>0</v>
      </c>
      <c r="AJ14" s="7">
        <v>0</v>
      </c>
      <c r="AK14" s="7">
        <v>0</v>
      </c>
      <c r="AL14" s="7">
        <v>35238294.37788</v>
      </c>
      <c r="AM14" s="8">
        <v>364740718.00308001</v>
      </c>
      <c r="AN14" s="8">
        <v>35192636.238527998</v>
      </c>
      <c r="AO14" s="7">
        <v>10557790.8715584</v>
      </c>
      <c r="AP14" s="8">
        <v>36941773.686787002</v>
      </c>
      <c r="AQ14" s="8">
        <v>0</v>
      </c>
      <c r="AR14" s="8">
        <f t="shared" si="9"/>
        <v>0</v>
      </c>
      <c r="AS14" s="7">
        <v>0</v>
      </c>
      <c r="AT14" s="8">
        <f t="shared" si="10"/>
        <v>11840103390.997379</v>
      </c>
      <c r="AU14" s="7">
        <v>9818138487.0007992</v>
      </c>
      <c r="AV14" s="7">
        <v>1695982306.997</v>
      </c>
      <c r="AW14" s="7">
        <v>325982596.99958003</v>
      </c>
      <c r="AX14" s="8">
        <f t="shared" si="11"/>
        <v>1778620347.342319</v>
      </c>
      <c r="AY14" s="7">
        <v>38567405.179439001</v>
      </c>
      <c r="AZ14" s="7">
        <v>524539452.85540003</v>
      </c>
      <c r="BA14" s="7">
        <v>627321049.18303001</v>
      </c>
      <c r="BB14" s="7">
        <v>588192440.12444997</v>
      </c>
      <c r="BC14" s="8">
        <v>187807805.39173999</v>
      </c>
      <c r="BD14" s="8">
        <f t="shared" si="12"/>
        <v>200000000.00053</v>
      </c>
      <c r="BE14" s="7">
        <v>200000000.00053</v>
      </c>
      <c r="BF14" s="8">
        <v>2406781068.9984002</v>
      </c>
      <c r="BG14" s="8">
        <f t="shared" si="13"/>
        <v>379437411.89782</v>
      </c>
      <c r="BH14" s="7">
        <v>206450210.4235</v>
      </c>
      <c r="BI14" s="7">
        <v>172987201.47431999</v>
      </c>
      <c r="BJ14" s="8">
        <v>0</v>
      </c>
      <c r="BK14" s="8">
        <f t="shared" si="14"/>
        <v>200000000.00003999</v>
      </c>
      <c r="BL14" s="7">
        <v>200000000.00003999</v>
      </c>
      <c r="BM14" s="7">
        <v>0</v>
      </c>
      <c r="BN14" s="8">
        <f t="shared" si="15"/>
        <v>37579662.449476801</v>
      </c>
      <c r="BO14" s="7">
        <v>33222736.359900001</v>
      </c>
      <c r="BP14" s="7">
        <v>4356926.0895768004</v>
      </c>
      <c r="BQ14" s="8">
        <f t="shared" si="16"/>
        <v>390000000</v>
      </c>
      <c r="BR14" s="7">
        <v>390000000</v>
      </c>
      <c r="BS14" s="8">
        <v>183036561.08230999</v>
      </c>
      <c r="BT14" s="8">
        <f t="shared" si="17"/>
        <v>20637898.68668</v>
      </c>
      <c r="BU14" s="7">
        <v>0</v>
      </c>
      <c r="BV14" s="7">
        <v>20637898.68668</v>
      </c>
      <c r="BW14" s="8">
        <f t="shared" si="18"/>
        <v>44909018.466590002</v>
      </c>
      <c r="BX14" s="7">
        <v>44909018.466590002</v>
      </c>
      <c r="BY14" s="8">
        <v>0</v>
      </c>
      <c r="BZ14" s="8">
        <v>0</v>
      </c>
      <c r="CA14" s="8">
        <f t="shared" si="19"/>
        <v>4802535260.8547497</v>
      </c>
      <c r="CB14" s="7">
        <v>2766717095.803</v>
      </c>
      <c r="CC14" s="7">
        <v>1039450371.0007</v>
      </c>
      <c r="CD14" s="7">
        <v>628705742.05094004</v>
      </c>
      <c r="CE14" s="7">
        <v>367662052.00010997</v>
      </c>
      <c r="CF14" s="8">
        <f t="shared" si="20"/>
        <v>326460000.00002003</v>
      </c>
      <c r="CG14" s="7">
        <v>326460000.00002003</v>
      </c>
      <c r="CH14" s="13">
        <f t="shared" si="21"/>
        <v>27295919597.686016</v>
      </c>
      <c r="CI14" s="29">
        <f t="shared" si="22"/>
        <v>17487676983.32832</v>
      </c>
      <c r="CJ14" s="29">
        <f t="shared" si="33"/>
        <v>2876051805.3294601</v>
      </c>
      <c r="CK14" s="29">
        <f t="shared" si="23"/>
        <v>14611625177.998859</v>
      </c>
      <c r="CL14" s="15">
        <f t="shared" si="24"/>
        <v>8353932533.9409389</v>
      </c>
      <c r="CM14" s="30">
        <f t="shared" si="32"/>
        <v>885658196.69145501</v>
      </c>
      <c r="CN14" s="30">
        <f t="shared" si="25"/>
        <v>2275739076.3947339</v>
      </c>
      <c r="CO14" s="30">
        <f t="shared" si="26"/>
        <v>5192535260.8547497</v>
      </c>
      <c r="CP14" s="31">
        <f t="shared" si="27"/>
        <v>1454310080.4167571</v>
      </c>
      <c r="CQ14" s="32">
        <f t="shared" si="28"/>
        <v>299426041.56865001</v>
      </c>
      <c r="CR14" s="32">
        <f t="shared" si="29"/>
        <v>407786140.16083699</v>
      </c>
      <c r="CS14" s="32">
        <f t="shared" si="30"/>
        <v>747097898.68727005</v>
      </c>
      <c r="CT14" s="67">
        <f t="shared" si="31"/>
        <v>0</v>
      </c>
    </row>
    <row r="15" spans="1:107" x14ac:dyDescent="0.45">
      <c r="A15" s="7">
        <v>513</v>
      </c>
      <c r="B15" s="7" t="s">
        <v>113</v>
      </c>
      <c r="C15" s="8">
        <f t="shared" si="0"/>
        <v>2724520740.4885001</v>
      </c>
      <c r="D15" s="7">
        <v>2724520740.4885001</v>
      </c>
      <c r="E15" s="8">
        <f t="shared" si="1"/>
        <v>684770031.23232639</v>
      </c>
      <c r="F15" s="7">
        <v>306172445.53189999</v>
      </c>
      <c r="G15" s="7">
        <v>0</v>
      </c>
      <c r="H15" s="7">
        <v>9457047.4039404001</v>
      </c>
      <c r="I15" s="7">
        <v>29999999.999986999</v>
      </c>
      <c r="J15" s="7">
        <v>28120485.925629001</v>
      </c>
      <c r="K15" s="7">
        <v>144000000.00007001</v>
      </c>
      <c r="L15" s="7">
        <v>167020052.37079999</v>
      </c>
      <c r="M15" s="8">
        <f t="shared" si="2"/>
        <v>462800364.00011998</v>
      </c>
      <c r="N15" s="7">
        <v>0</v>
      </c>
      <c r="O15" s="7">
        <v>462800364.00011998</v>
      </c>
      <c r="P15" s="8">
        <f t="shared" si="3"/>
        <v>180950610.61761001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180950610.61761001</v>
      </c>
      <c r="W15" s="8">
        <f t="shared" si="4"/>
        <v>628619907.91912997</v>
      </c>
      <c r="X15" s="28">
        <f t="shared" si="5"/>
        <v>0</v>
      </c>
      <c r="Y15" s="7">
        <v>0</v>
      </c>
      <c r="Z15" s="7">
        <v>0</v>
      </c>
      <c r="AA15" s="28">
        <f t="shared" si="6"/>
        <v>628619907.91912997</v>
      </c>
      <c r="AB15" s="7">
        <v>257836256.72145</v>
      </c>
      <c r="AC15" s="7">
        <v>370783651.19768</v>
      </c>
      <c r="AD15" s="28">
        <f t="shared" si="7"/>
        <v>0</v>
      </c>
      <c r="AE15" s="7">
        <v>0</v>
      </c>
      <c r="AF15" s="7">
        <v>0</v>
      </c>
      <c r="AG15" s="8">
        <f t="shared" si="8"/>
        <v>81217293.563339993</v>
      </c>
      <c r="AH15" s="7">
        <v>0</v>
      </c>
      <c r="AI15" s="7">
        <v>0</v>
      </c>
      <c r="AJ15" s="7">
        <v>0</v>
      </c>
      <c r="AK15" s="7">
        <v>0</v>
      </c>
      <c r="AL15" s="7">
        <v>81217293.563339993</v>
      </c>
      <c r="AM15" s="8">
        <v>196687270.00158</v>
      </c>
      <c r="AN15" s="8">
        <v>43639633.223849997</v>
      </c>
      <c r="AO15" s="7">
        <v>13091889.967154998</v>
      </c>
      <c r="AP15" s="8">
        <v>42900355.809997</v>
      </c>
      <c r="AQ15" s="8">
        <v>0</v>
      </c>
      <c r="AR15" s="8">
        <f t="shared" si="9"/>
        <v>0</v>
      </c>
      <c r="AS15" s="7">
        <v>0</v>
      </c>
      <c r="AT15" s="8">
        <f t="shared" si="10"/>
        <v>6198538301.9013109</v>
      </c>
      <c r="AU15" s="7">
        <v>4954874064.0038004</v>
      </c>
      <c r="AV15" s="7">
        <v>791789347.89806998</v>
      </c>
      <c r="AW15" s="7">
        <v>451874889.99944001</v>
      </c>
      <c r="AX15" s="8">
        <f t="shared" si="11"/>
        <v>1556615377.8907299</v>
      </c>
      <c r="AY15" s="7">
        <v>25553155.176419999</v>
      </c>
      <c r="AZ15" s="7">
        <v>341783835.01187003</v>
      </c>
      <c r="BA15" s="7">
        <v>624745087.03959</v>
      </c>
      <c r="BB15" s="7">
        <v>564533300.66285002</v>
      </c>
      <c r="BC15" s="8">
        <v>236159210.88084999</v>
      </c>
      <c r="BD15" s="8">
        <f t="shared" si="12"/>
        <v>1440000000.0043001</v>
      </c>
      <c r="BE15" s="7">
        <v>1440000000.0043001</v>
      </c>
      <c r="BF15" s="8">
        <v>2293617552.9984002</v>
      </c>
      <c r="BG15" s="8">
        <f t="shared" si="13"/>
        <v>376225233.69466001</v>
      </c>
      <c r="BH15" s="7">
        <v>187995004.63611001</v>
      </c>
      <c r="BI15" s="7">
        <v>188230229.05855</v>
      </c>
      <c r="BJ15" s="8">
        <v>0</v>
      </c>
      <c r="BK15" s="8">
        <f t="shared" si="14"/>
        <v>300000000.00001001</v>
      </c>
      <c r="BL15" s="7">
        <v>300000000.00001001</v>
      </c>
      <c r="BM15" s="7">
        <v>0</v>
      </c>
      <c r="BN15" s="8">
        <f t="shared" si="15"/>
        <v>39850219.274221502</v>
      </c>
      <c r="BO15" s="7">
        <v>34322296.200929999</v>
      </c>
      <c r="BP15" s="7">
        <v>5527923.0732915001</v>
      </c>
      <c r="BQ15" s="8">
        <f t="shared" si="16"/>
        <v>0</v>
      </c>
      <c r="BR15" s="7">
        <v>0</v>
      </c>
      <c r="BS15" s="8">
        <v>372511875.71436</v>
      </c>
      <c r="BT15" s="8">
        <f t="shared" si="17"/>
        <v>20637898.68668</v>
      </c>
      <c r="BU15" s="7">
        <v>0</v>
      </c>
      <c r="BV15" s="7">
        <v>20637898.68668</v>
      </c>
      <c r="BW15" s="8">
        <f t="shared" si="18"/>
        <v>52536516.377705</v>
      </c>
      <c r="BX15" s="7">
        <v>52536516.377705</v>
      </c>
      <c r="BY15" s="8">
        <v>0</v>
      </c>
      <c r="BZ15" s="8">
        <v>0</v>
      </c>
      <c r="CA15" s="8">
        <f t="shared" si="19"/>
        <v>8466540502.3515596</v>
      </c>
      <c r="CB15" s="7">
        <v>1803246478.1558001</v>
      </c>
      <c r="CC15" s="7">
        <v>714617959.21083999</v>
      </c>
      <c r="CD15" s="7">
        <v>5435207242.9849997</v>
      </c>
      <c r="CE15" s="7">
        <v>513468821.99992001</v>
      </c>
      <c r="CF15" s="8">
        <f t="shared" si="20"/>
        <v>0</v>
      </c>
      <c r="CG15" s="7">
        <v>0</v>
      </c>
      <c r="CH15" s="13">
        <f t="shared" si="21"/>
        <v>26399338896.631241</v>
      </c>
      <c r="CI15" s="29">
        <f t="shared" si="22"/>
        <v>11876164229.389912</v>
      </c>
      <c r="CJ15" s="29">
        <f t="shared" si="33"/>
        <v>3187321104.4886203</v>
      </c>
      <c r="CK15" s="29">
        <f t="shared" si="23"/>
        <v>8688843124.9012909</v>
      </c>
      <c r="CL15" s="15">
        <f t="shared" si="24"/>
        <v>11401128124.662663</v>
      </c>
      <c r="CM15" s="30">
        <f t="shared" si="32"/>
        <v>865720641.84993637</v>
      </c>
      <c r="CN15" s="30">
        <f t="shared" si="25"/>
        <v>2068866980.4611664</v>
      </c>
      <c r="CO15" s="30">
        <f t="shared" si="26"/>
        <v>8466540502.3515596</v>
      </c>
      <c r="CP15" s="31">
        <f t="shared" si="27"/>
        <v>3122046542.5786667</v>
      </c>
      <c r="CQ15" s="32">
        <f t="shared" si="28"/>
        <v>709837201.48246992</v>
      </c>
      <c r="CR15" s="32">
        <f t="shared" si="29"/>
        <v>651571442.40520692</v>
      </c>
      <c r="CS15" s="32">
        <f t="shared" si="30"/>
        <v>1760637898.6909902</v>
      </c>
      <c r="CT15" s="67">
        <f t="shared" si="31"/>
        <v>0</v>
      </c>
    </row>
    <row r="16" spans="1:107" x14ac:dyDescent="0.45">
      <c r="A16" s="7">
        <v>514</v>
      </c>
      <c r="B16" s="7" t="s">
        <v>114</v>
      </c>
      <c r="C16" s="8">
        <f t="shared" si="0"/>
        <v>1266520223.6838</v>
      </c>
      <c r="D16" s="7">
        <v>1266520223.6838</v>
      </c>
      <c r="E16" s="8">
        <f t="shared" si="1"/>
        <v>683503139.34739757</v>
      </c>
      <c r="F16" s="7">
        <v>317191642.51694</v>
      </c>
      <c r="G16" s="7">
        <v>0</v>
      </c>
      <c r="H16" s="7">
        <v>8780516.2003115993</v>
      </c>
      <c r="I16" s="7">
        <v>29999999.999986999</v>
      </c>
      <c r="J16" s="7">
        <v>28120485.925629001</v>
      </c>
      <c r="K16" s="7">
        <v>126959999.99992999</v>
      </c>
      <c r="L16" s="7">
        <v>172450494.70460001</v>
      </c>
      <c r="M16" s="8">
        <f t="shared" si="2"/>
        <v>134406156.00001001</v>
      </c>
      <c r="N16" s="7">
        <v>0</v>
      </c>
      <c r="O16" s="7">
        <v>134406156.00001001</v>
      </c>
      <c r="P16" s="8">
        <f t="shared" si="3"/>
        <v>28298320.695388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28298320.695388</v>
      </c>
      <c r="W16" s="8">
        <f t="shared" si="4"/>
        <v>1808831012.4457898</v>
      </c>
      <c r="X16" s="28">
        <f t="shared" si="5"/>
        <v>1808831012.4457898</v>
      </c>
      <c r="Y16" s="7">
        <v>740830454.50908995</v>
      </c>
      <c r="Z16" s="7">
        <v>1068000557.9367</v>
      </c>
      <c r="AA16" s="28">
        <f t="shared" si="6"/>
        <v>0</v>
      </c>
      <c r="AB16" s="7">
        <v>0</v>
      </c>
      <c r="AC16" s="7">
        <v>0</v>
      </c>
      <c r="AD16" s="28">
        <f t="shared" si="7"/>
        <v>0</v>
      </c>
      <c r="AE16" s="7">
        <v>0</v>
      </c>
      <c r="AF16" s="7">
        <v>0</v>
      </c>
      <c r="AG16" s="8">
        <f t="shared" si="8"/>
        <v>13445951.50482</v>
      </c>
      <c r="AH16" s="7">
        <v>0</v>
      </c>
      <c r="AI16" s="7">
        <v>0</v>
      </c>
      <c r="AJ16" s="7">
        <v>0</v>
      </c>
      <c r="AK16" s="7">
        <v>0</v>
      </c>
      <c r="AL16" s="7">
        <v>13445951.50482</v>
      </c>
      <c r="AM16" s="8">
        <v>342263707.59386998</v>
      </c>
      <c r="AN16" s="8">
        <v>43991274.582907997</v>
      </c>
      <c r="AO16" s="7">
        <v>13197382.374872399</v>
      </c>
      <c r="AP16" s="8">
        <v>42314391.150881</v>
      </c>
      <c r="AQ16" s="8">
        <v>509133333.33336997</v>
      </c>
      <c r="AR16" s="8">
        <f t="shared" si="9"/>
        <v>0</v>
      </c>
      <c r="AS16" s="7">
        <v>0</v>
      </c>
      <c r="AT16" s="8">
        <f t="shared" si="10"/>
        <v>6518053308.7829409</v>
      </c>
      <c r="AU16" s="7">
        <v>5420355137.4687004</v>
      </c>
      <c r="AV16" s="7">
        <v>882868759.31658995</v>
      </c>
      <c r="AW16" s="7">
        <v>214829411.99765</v>
      </c>
      <c r="AX16" s="8">
        <f t="shared" si="11"/>
        <v>1341821369.7454529</v>
      </c>
      <c r="AY16" s="7">
        <v>32509047.419422999</v>
      </c>
      <c r="AZ16" s="7">
        <v>598991440.13602996</v>
      </c>
      <c r="BA16" s="7">
        <v>552958737.11447001</v>
      </c>
      <c r="BB16" s="7">
        <v>157362145.07552999</v>
      </c>
      <c r="BC16" s="8">
        <v>196786544.54317999</v>
      </c>
      <c r="BD16" s="8">
        <f t="shared" si="12"/>
        <v>0</v>
      </c>
      <c r="BE16" s="7">
        <v>0</v>
      </c>
      <c r="BF16" s="8">
        <v>1690948548.4770999</v>
      </c>
      <c r="BG16" s="8">
        <f t="shared" si="13"/>
        <v>288587326.00391299</v>
      </c>
      <c r="BH16" s="7">
        <v>214057532.74785</v>
      </c>
      <c r="BI16" s="7">
        <v>74529793.256062999</v>
      </c>
      <c r="BJ16" s="8">
        <v>0</v>
      </c>
      <c r="BK16" s="8">
        <f t="shared" si="14"/>
        <v>71077441.428268999</v>
      </c>
      <c r="BL16" s="7">
        <v>0</v>
      </c>
      <c r="BM16" s="7">
        <v>71077441.428268999</v>
      </c>
      <c r="BN16" s="8">
        <f t="shared" si="15"/>
        <v>42504865.452404</v>
      </c>
      <c r="BO16" s="7">
        <v>35713398.888315</v>
      </c>
      <c r="BP16" s="7">
        <v>6791466.5640890002</v>
      </c>
      <c r="BQ16" s="8">
        <f t="shared" si="16"/>
        <v>0</v>
      </c>
      <c r="BR16" s="7">
        <v>0</v>
      </c>
      <c r="BS16" s="8">
        <v>375547433.03746998</v>
      </c>
      <c r="BT16" s="8">
        <f t="shared" si="17"/>
        <v>0</v>
      </c>
      <c r="BU16" s="7">
        <v>0</v>
      </c>
      <c r="BV16" s="7">
        <v>0</v>
      </c>
      <c r="BW16" s="8">
        <f t="shared" si="18"/>
        <v>48824305.040824004</v>
      </c>
      <c r="BX16" s="7">
        <v>48824305.040824004</v>
      </c>
      <c r="BY16" s="8">
        <v>0</v>
      </c>
      <c r="BZ16" s="8">
        <v>0</v>
      </c>
      <c r="CA16" s="8">
        <f t="shared" si="19"/>
        <v>1092537736.581821</v>
      </c>
      <c r="CB16" s="7">
        <v>574659074.25964999</v>
      </c>
      <c r="CC16" s="7">
        <v>338611536.75362998</v>
      </c>
      <c r="CD16" s="7">
        <v>112919219.56845</v>
      </c>
      <c r="CE16" s="7">
        <v>66347906.000091001</v>
      </c>
      <c r="CF16" s="8">
        <f t="shared" si="20"/>
        <v>0</v>
      </c>
      <c r="CG16" s="7">
        <v>0</v>
      </c>
      <c r="CH16" s="13">
        <f t="shared" si="21"/>
        <v>16468318948.003338</v>
      </c>
      <c r="CI16" s="29">
        <f t="shared" si="22"/>
        <v>9952191944.5377197</v>
      </c>
      <c r="CJ16" s="29">
        <f t="shared" si="33"/>
        <v>1400926379.68381</v>
      </c>
      <c r="CK16" s="29">
        <f t="shared" si="23"/>
        <v>8551265564.8539104</v>
      </c>
      <c r="CL16" s="15">
        <f t="shared" si="24"/>
        <v>3570068337.4501081</v>
      </c>
      <c r="CM16" s="30">
        <f t="shared" si="32"/>
        <v>711801460.04278553</v>
      </c>
      <c r="CN16" s="30">
        <f t="shared" si="25"/>
        <v>1765729140.8255017</v>
      </c>
      <c r="CO16" s="30">
        <f t="shared" si="26"/>
        <v>1092537736.581821</v>
      </c>
      <c r="CP16" s="31">
        <f t="shared" si="27"/>
        <v>2946058666.0155106</v>
      </c>
      <c r="CQ16" s="32">
        <f t="shared" si="28"/>
        <v>1822276963.9506099</v>
      </c>
      <c r="CR16" s="32">
        <f t="shared" si="29"/>
        <v>1123781702.0649009</v>
      </c>
      <c r="CS16" s="32">
        <f t="shared" si="30"/>
        <v>0</v>
      </c>
      <c r="CT16" s="67">
        <f t="shared" si="31"/>
        <v>71077441.428268999</v>
      </c>
    </row>
    <row r="17" spans="1:98" x14ac:dyDescent="0.45">
      <c r="A17" s="7">
        <v>515</v>
      </c>
      <c r="B17" s="7" t="s">
        <v>115</v>
      </c>
      <c r="C17" s="8">
        <f t="shared" si="0"/>
        <v>1261415922.085</v>
      </c>
      <c r="D17" s="7">
        <v>1261415922.085</v>
      </c>
      <c r="E17" s="8">
        <f t="shared" si="1"/>
        <v>383946190.48283637</v>
      </c>
      <c r="F17" s="7">
        <v>207847750.98971</v>
      </c>
      <c r="G17" s="7">
        <v>0</v>
      </c>
      <c r="H17" s="7">
        <v>2933629.5425664</v>
      </c>
      <c r="I17" s="7">
        <v>29999999.999986999</v>
      </c>
      <c r="J17" s="7">
        <v>28120485.925629001</v>
      </c>
      <c r="K17" s="7">
        <v>57359999.999944001</v>
      </c>
      <c r="L17" s="7">
        <v>57684324.024999999</v>
      </c>
      <c r="M17" s="8">
        <f t="shared" si="2"/>
        <v>44746679.999776997</v>
      </c>
      <c r="N17" s="7">
        <v>0</v>
      </c>
      <c r="O17" s="7">
        <v>44746679.999776997</v>
      </c>
      <c r="P17" s="8">
        <f t="shared" si="3"/>
        <v>30789398.924628001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30789398.924628001</v>
      </c>
      <c r="W17" s="8">
        <f t="shared" si="4"/>
        <v>88358592.917219996</v>
      </c>
      <c r="X17" s="28">
        <f t="shared" si="5"/>
        <v>0</v>
      </c>
      <c r="Y17" s="7">
        <v>0</v>
      </c>
      <c r="Z17" s="7">
        <v>0</v>
      </c>
      <c r="AA17" s="28">
        <f t="shared" si="6"/>
        <v>0</v>
      </c>
      <c r="AB17" s="7">
        <v>0</v>
      </c>
      <c r="AC17" s="7">
        <v>0</v>
      </c>
      <c r="AD17" s="28">
        <f t="shared" si="7"/>
        <v>88358592.917219996</v>
      </c>
      <c r="AE17" s="7">
        <v>42207119.685130998</v>
      </c>
      <c r="AF17" s="7">
        <v>46151473.232088998</v>
      </c>
      <c r="AG17" s="8">
        <f t="shared" si="8"/>
        <v>11769749.750639999</v>
      </c>
      <c r="AH17" s="7">
        <v>0</v>
      </c>
      <c r="AI17" s="7">
        <v>0</v>
      </c>
      <c r="AJ17" s="7">
        <v>0</v>
      </c>
      <c r="AK17" s="7">
        <v>0</v>
      </c>
      <c r="AL17" s="7">
        <v>11769749.750639999</v>
      </c>
      <c r="AM17" s="8">
        <v>538112195.87445998</v>
      </c>
      <c r="AN17" s="8">
        <v>30897091.948869001</v>
      </c>
      <c r="AO17" s="7">
        <v>9269127.5846606996</v>
      </c>
      <c r="AP17" s="8">
        <v>34874631.974100001</v>
      </c>
      <c r="AQ17" s="8">
        <v>0</v>
      </c>
      <c r="AR17" s="8">
        <f t="shared" si="9"/>
        <v>0</v>
      </c>
      <c r="AS17" s="7">
        <v>0</v>
      </c>
      <c r="AT17" s="8">
        <f t="shared" si="10"/>
        <v>1856298297.2710252</v>
      </c>
      <c r="AU17" s="7">
        <v>1300970996.4189</v>
      </c>
      <c r="AV17" s="7">
        <v>465862629.53274</v>
      </c>
      <c r="AW17" s="7">
        <v>89464671.319385007</v>
      </c>
      <c r="AX17" s="8">
        <f t="shared" si="11"/>
        <v>367852777.842233</v>
      </c>
      <c r="AY17" s="7">
        <v>54966381.456752002</v>
      </c>
      <c r="AZ17" s="7">
        <v>63785668.703987002</v>
      </c>
      <c r="BA17" s="7">
        <v>60266153.591104001</v>
      </c>
      <c r="BB17" s="7">
        <v>188834574.09039</v>
      </c>
      <c r="BC17" s="8">
        <v>72948939.167952999</v>
      </c>
      <c r="BD17" s="8">
        <f t="shared" si="12"/>
        <v>0</v>
      </c>
      <c r="BE17" s="7">
        <v>0</v>
      </c>
      <c r="BF17" s="8">
        <v>2307965509.5830998</v>
      </c>
      <c r="BG17" s="8">
        <f t="shared" si="13"/>
        <v>113946689.37668</v>
      </c>
      <c r="BH17" s="7">
        <v>113946689.37668</v>
      </c>
      <c r="BI17" s="7">
        <v>0</v>
      </c>
      <c r="BJ17" s="8">
        <v>0</v>
      </c>
      <c r="BK17" s="8">
        <f t="shared" si="14"/>
        <v>0</v>
      </c>
      <c r="BL17" s="7">
        <v>0</v>
      </c>
      <c r="BM17" s="7">
        <v>0</v>
      </c>
      <c r="BN17" s="8">
        <f t="shared" si="15"/>
        <v>35614327.8721039</v>
      </c>
      <c r="BO17" s="7">
        <v>34051199.188409999</v>
      </c>
      <c r="BP17" s="7">
        <v>1563128.6836939</v>
      </c>
      <c r="BQ17" s="8">
        <f t="shared" si="16"/>
        <v>0</v>
      </c>
      <c r="BR17" s="7">
        <v>0</v>
      </c>
      <c r="BS17" s="8">
        <v>257180108.34946001</v>
      </c>
      <c r="BT17" s="8">
        <f t="shared" si="17"/>
        <v>20637898.68668</v>
      </c>
      <c r="BU17" s="7">
        <v>0</v>
      </c>
      <c r="BV17" s="7">
        <v>20637898.68668</v>
      </c>
      <c r="BW17" s="8">
        <f t="shared" si="18"/>
        <v>24365704.077328</v>
      </c>
      <c r="BX17" s="7">
        <v>24365704.077328</v>
      </c>
      <c r="BY17" s="8">
        <v>0</v>
      </c>
      <c r="BZ17" s="8">
        <v>0</v>
      </c>
      <c r="CA17" s="8">
        <f t="shared" si="19"/>
        <v>530694864.66842496</v>
      </c>
      <c r="CB17" s="7">
        <v>195511006.22218999</v>
      </c>
      <c r="CC17" s="7">
        <v>72115886.445985004</v>
      </c>
      <c r="CD17" s="7">
        <v>128118288.00014</v>
      </c>
      <c r="CE17" s="7">
        <v>134949684.00011</v>
      </c>
      <c r="CF17" s="8">
        <f t="shared" si="20"/>
        <v>0</v>
      </c>
      <c r="CG17" s="7">
        <v>0</v>
      </c>
      <c r="CH17" s="13">
        <f t="shared" si="21"/>
        <v>8012415570.8525181</v>
      </c>
      <c r="CI17" s="29">
        <f t="shared" si="22"/>
        <v>6008538604.8133612</v>
      </c>
      <c r="CJ17" s="29">
        <f t="shared" si="33"/>
        <v>1306162602.0847771</v>
      </c>
      <c r="CK17" s="29">
        <f t="shared" si="23"/>
        <v>4702376002.7285843</v>
      </c>
      <c r="CL17" s="15">
        <f t="shared" si="24"/>
        <v>1518107045.1931033</v>
      </c>
      <c r="CM17" s="30">
        <f t="shared" si="32"/>
        <v>414735589.40746439</v>
      </c>
      <c r="CN17" s="30">
        <f t="shared" si="25"/>
        <v>572676591.11721385</v>
      </c>
      <c r="CO17" s="30">
        <f t="shared" si="26"/>
        <v>530694864.66842496</v>
      </c>
      <c r="CP17" s="31">
        <f t="shared" si="27"/>
        <v>485769920.84605306</v>
      </c>
      <c r="CQ17" s="32">
        <f t="shared" si="28"/>
        <v>100128342.66786</v>
      </c>
      <c r="CR17" s="32">
        <f t="shared" si="29"/>
        <v>365003679.49151301</v>
      </c>
      <c r="CS17" s="32">
        <f t="shared" si="30"/>
        <v>20637898.68668</v>
      </c>
      <c r="CT17" s="67">
        <f t="shared" si="31"/>
        <v>0</v>
      </c>
    </row>
    <row r="18" spans="1:98" x14ac:dyDescent="0.45">
      <c r="A18" s="7">
        <v>517</v>
      </c>
      <c r="B18" s="7" t="s">
        <v>116</v>
      </c>
      <c r="C18" s="8">
        <f t="shared" si="0"/>
        <v>2089958532.7277999</v>
      </c>
      <c r="D18" s="7">
        <v>2089958532.7277999</v>
      </c>
      <c r="E18" s="8">
        <f t="shared" si="1"/>
        <v>991265533.32816696</v>
      </c>
      <c r="F18" s="7">
        <v>444614742.69634002</v>
      </c>
      <c r="G18" s="7">
        <v>0</v>
      </c>
      <c r="H18" s="7">
        <v>17558810.827360999</v>
      </c>
      <c r="I18" s="7">
        <v>29999999.999986999</v>
      </c>
      <c r="J18" s="7">
        <v>28120485.925629001</v>
      </c>
      <c r="K18" s="7">
        <v>174960000.00005001</v>
      </c>
      <c r="L18" s="7">
        <v>296011493.87879997</v>
      </c>
      <c r="M18" s="8">
        <f t="shared" si="2"/>
        <v>61405932.000133999</v>
      </c>
      <c r="N18" s="7">
        <v>0</v>
      </c>
      <c r="O18" s="7">
        <v>61405932.000133999</v>
      </c>
      <c r="P18" s="8">
        <f t="shared" si="3"/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8">
        <f t="shared" si="4"/>
        <v>763154570.52630997</v>
      </c>
      <c r="X18" s="28">
        <f t="shared" si="5"/>
        <v>0</v>
      </c>
      <c r="Y18" s="7">
        <v>0</v>
      </c>
      <c r="Z18" s="7">
        <v>0</v>
      </c>
      <c r="AA18" s="28">
        <f t="shared" si="6"/>
        <v>0</v>
      </c>
      <c r="AB18" s="7">
        <v>0</v>
      </c>
      <c r="AC18" s="7">
        <v>0</v>
      </c>
      <c r="AD18" s="28">
        <f t="shared" si="7"/>
        <v>763154570.52630997</v>
      </c>
      <c r="AE18" s="7">
        <v>307142986.01082999</v>
      </c>
      <c r="AF18" s="7">
        <v>456011584.51547998</v>
      </c>
      <c r="AG18" s="8">
        <f t="shared" si="8"/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8">
        <v>501746220.00437999</v>
      </c>
      <c r="AN18" s="8">
        <v>77589039.613426</v>
      </c>
      <c r="AO18" s="7">
        <v>23276711.884027798</v>
      </c>
      <c r="AP18" s="8">
        <v>78263677.866907001</v>
      </c>
      <c r="AQ18" s="8">
        <v>0</v>
      </c>
      <c r="AR18" s="8">
        <f t="shared" si="9"/>
        <v>0</v>
      </c>
      <c r="AS18" s="7">
        <v>0</v>
      </c>
      <c r="AT18" s="8">
        <f t="shared" si="10"/>
        <v>14512064234.47998</v>
      </c>
      <c r="AU18" s="7">
        <v>12572019890.493</v>
      </c>
      <c r="AV18" s="7">
        <v>1534329367.9977</v>
      </c>
      <c r="AW18" s="7">
        <v>405714975.98927999</v>
      </c>
      <c r="AX18" s="8">
        <f t="shared" si="11"/>
        <v>3468439046.8822556</v>
      </c>
      <c r="AY18" s="7">
        <v>51806038.803216003</v>
      </c>
      <c r="AZ18" s="7">
        <v>1019329832.909</v>
      </c>
      <c r="BA18" s="7">
        <v>2217741029.4513998</v>
      </c>
      <c r="BB18" s="7">
        <v>179562145.71864</v>
      </c>
      <c r="BC18" s="8">
        <v>391434996.79264998</v>
      </c>
      <c r="BD18" s="8">
        <f t="shared" si="12"/>
        <v>0</v>
      </c>
      <c r="BE18" s="7">
        <v>0</v>
      </c>
      <c r="BF18" s="8">
        <v>4219034887.1552</v>
      </c>
      <c r="BG18" s="8">
        <f t="shared" si="13"/>
        <v>697052068.89488006</v>
      </c>
      <c r="BH18" s="7">
        <v>333312527.07871997</v>
      </c>
      <c r="BI18" s="7">
        <v>363739541.81616002</v>
      </c>
      <c r="BJ18" s="8">
        <v>0</v>
      </c>
      <c r="BK18" s="8">
        <f t="shared" si="14"/>
        <v>0</v>
      </c>
      <c r="BL18" s="7">
        <v>0</v>
      </c>
      <c r="BM18" s="7">
        <v>0</v>
      </c>
      <c r="BN18" s="8">
        <f t="shared" si="15"/>
        <v>50167112.253833994</v>
      </c>
      <c r="BO18" s="7">
        <v>37860046.014014997</v>
      </c>
      <c r="BP18" s="7">
        <v>12307066.239819</v>
      </c>
      <c r="BQ18" s="8">
        <f t="shared" si="16"/>
        <v>18000000</v>
      </c>
      <c r="BR18" s="7">
        <v>18000000</v>
      </c>
      <c r="BS18" s="8">
        <v>546164704.89851999</v>
      </c>
      <c r="BT18" s="8">
        <f t="shared" si="17"/>
        <v>20637898.68668</v>
      </c>
      <c r="BU18" s="7">
        <v>0</v>
      </c>
      <c r="BV18" s="7">
        <v>20637898.68668</v>
      </c>
      <c r="BW18" s="8">
        <f t="shared" si="18"/>
        <v>93159741.607934996</v>
      </c>
      <c r="BX18" s="7">
        <v>93159741.607934996</v>
      </c>
      <c r="BY18" s="8">
        <v>0</v>
      </c>
      <c r="BZ18" s="8">
        <v>0</v>
      </c>
      <c r="CA18" s="8">
        <f t="shared" si="19"/>
        <v>4003030307.3690796</v>
      </c>
      <c r="CB18" s="7">
        <v>2233450737.9489999</v>
      </c>
      <c r="CC18" s="7">
        <v>944509344.42154002</v>
      </c>
      <c r="CD18" s="7">
        <v>594691131.99860001</v>
      </c>
      <c r="CE18" s="7">
        <v>230379092.99994001</v>
      </c>
      <c r="CF18" s="8">
        <f t="shared" si="20"/>
        <v>0</v>
      </c>
      <c r="CG18" s="7">
        <v>0</v>
      </c>
      <c r="CH18" s="13">
        <f t="shared" si="21"/>
        <v>32582568505.088135</v>
      </c>
      <c r="CI18" s="29">
        <f t="shared" si="22"/>
        <v>21384209806.367493</v>
      </c>
      <c r="CJ18" s="29">
        <f t="shared" si="33"/>
        <v>2151364464.7279339</v>
      </c>
      <c r="CK18" s="29">
        <f t="shared" si="23"/>
        <v>19232845341.639561</v>
      </c>
      <c r="CL18" s="15">
        <f t="shared" si="24"/>
        <v>9398702849.9495773</v>
      </c>
      <c r="CM18" s="30">
        <f t="shared" si="32"/>
        <v>991265533.32816696</v>
      </c>
      <c r="CN18" s="30">
        <f t="shared" si="25"/>
        <v>4386407009.2523308</v>
      </c>
      <c r="CO18" s="30">
        <f t="shared" si="26"/>
        <v>4021030307.3690796</v>
      </c>
      <c r="CP18" s="31">
        <f t="shared" si="27"/>
        <v>1799655848.7710669</v>
      </c>
      <c r="CQ18" s="32">
        <f t="shared" si="28"/>
        <v>763154570.52630997</v>
      </c>
      <c r="CR18" s="32">
        <f t="shared" si="29"/>
        <v>1015863379.558077</v>
      </c>
      <c r="CS18" s="32">
        <f t="shared" si="30"/>
        <v>20637898.68668</v>
      </c>
      <c r="CT18" s="67">
        <f t="shared" si="31"/>
        <v>0</v>
      </c>
    </row>
    <row r="19" spans="1:98" x14ac:dyDescent="0.45">
      <c r="A19" s="7">
        <v>518</v>
      </c>
      <c r="B19" s="7" t="s">
        <v>117</v>
      </c>
      <c r="C19" s="8">
        <f t="shared" si="0"/>
        <v>1565551786.8041999</v>
      </c>
      <c r="D19" s="7">
        <v>1565551786.8041999</v>
      </c>
      <c r="E19" s="8">
        <f t="shared" si="1"/>
        <v>949272809.11839104</v>
      </c>
      <c r="F19" s="7">
        <v>435406140.65104002</v>
      </c>
      <c r="G19" s="7">
        <v>0</v>
      </c>
      <c r="H19" s="7">
        <v>13364312.360575</v>
      </c>
      <c r="I19" s="7">
        <v>29999999.999986999</v>
      </c>
      <c r="J19" s="7">
        <v>28120485.925629001</v>
      </c>
      <c r="K19" s="7">
        <v>156719999.99996001</v>
      </c>
      <c r="L19" s="7">
        <v>285661870.18120003</v>
      </c>
      <c r="M19" s="8">
        <f t="shared" si="2"/>
        <v>246807536.00013</v>
      </c>
      <c r="N19" s="7">
        <v>0</v>
      </c>
      <c r="O19" s="7">
        <v>246807536.00013</v>
      </c>
      <c r="P19" s="8">
        <f t="shared" si="3"/>
        <v>136709389.25497001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136709389.25497001</v>
      </c>
      <c r="W19" s="8">
        <f t="shared" si="4"/>
        <v>618188616.30382991</v>
      </c>
      <c r="X19" s="28">
        <f t="shared" si="5"/>
        <v>0</v>
      </c>
      <c r="Y19" s="7">
        <v>0</v>
      </c>
      <c r="Z19" s="7">
        <v>0</v>
      </c>
      <c r="AA19" s="28">
        <f t="shared" si="6"/>
        <v>0</v>
      </c>
      <c r="AB19" s="7">
        <v>0</v>
      </c>
      <c r="AC19" s="7">
        <v>0</v>
      </c>
      <c r="AD19" s="28">
        <f t="shared" si="7"/>
        <v>618188616.30382991</v>
      </c>
      <c r="AE19" s="7">
        <v>245094056.94863999</v>
      </c>
      <c r="AF19" s="7">
        <v>373094559.35518998</v>
      </c>
      <c r="AG19" s="8">
        <f t="shared" si="8"/>
        <v>63926576.398079999</v>
      </c>
      <c r="AH19" s="7">
        <v>0</v>
      </c>
      <c r="AI19" s="7">
        <v>0</v>
      </c>
      <c r="AJ19" s="7">
        <v>0</v>
      </c>
      <c r="AK19" s="7">
        <v>0</v>
      </c>
      <c r="AL19" s="7">
        <v>63926576.398079999</v>
      </c>
      <c r="AM19" s="8">
        <v>342348586.55366999</v>
      </c>
      <c r="AN19" s="8">
        <v>70543893.695544004</v>
      </c>
      <c r="AO19" s="7">
        <v>21163168.108663201</v>
      </c>
      <c r="AP19" s="8">
        <v>68038701.038233995</v>
      </c>
      <c r="AQ19" s="8">
        <v>0</v>
      </c>
      <c r="AR19" s="8">
        <f t="shared" si="9"/>
        <v>0</v>
      </c>
      <c r="AS19" s="7">
        <v>0</v>
      </c>
      <c r="AT19" s="8">
        <f t="shared" si="10"/>
        <v>11457996449.14146</v>
      </c>
      <c r="AU19" s="7">
        <v>8666069409.1527996</v>
      </c>
      <c r="AV19" s="7">
        <v>2469516955.9923</v>
      </c>
      <c r="AW19" s="7">
        <v>322410083.99636</v>
      </c>
      <c r="AX19" s="8">
        <f t="shared" si="11"/>
        <v>1990359063.1885922</v>
      </c>
      <c r="AY19" s="7">
        <v>46645215.526142001</v>
      </c>
      <c r="AZ19" s="7">
        <v>695442809.50247002</v>
      </c>
      <c r="BA19" s="7">
        <v>968315698.12989998</v>
      </c>
      <c r="BB19" s="7">
        <v>279955340.03008002</v>
      </c>
      <c r="BC19" s="8">
        <v>372393001.85500997</v>
      </c>
      <c r="BD19" s="8">
        <f t="shared" si="12"/>
        <v>0</v>
      </c>
      <c r="BE19" s="7">
        <v>0</v>
      </c>
      <c r="BF19" s="8">
        <v>2862862743.9966998</v>
      </c>
      <c r="BG19" s="8">
        <f t="shared" si="13"/>
        <v>259604907.26477</v>
      </c>
      <c r="BH19" s="7">
        <v>259604907.26477</v>
      </c>
      <c r="BI19" s="7">
        <v>0</v>
      </c>
      <c r="BJ19" s="8">
        <v>0</v>
      </c>
      <c r="BK19" s="8">
        <f t="shared" si="14"/>
        <v>200000000.00003999</v>
      </c>
      <c r="BL19" s="7">
        <v>200000000.00003999</v>
      </c>
      <c r="BM19" s="7">
        <v>0</v>
      </c>
      <c r="BN19" s="8">
        <f t="shared" si="15"/>
        <v>50302728.896448001</v>
      </c>
      <c r="BO19" s="7">
        <v>39084254.348669998</v>
      </c>
      <c r="BP19" s="7">
        <v>11218474.547777999</v>
      </c>
      <c r="BQ19" s="8">
        <f t="shared" si="16"/>
        <v>16000000</v>
      </c>
      <c r="BR19" s="7">
        <v>16000000</v>
      </c>
      <c r="BS19" s="8">
        <v>435125240.02956998</v>
      </c>
      <c r="BT19" s="8">
        <f t="shared" si="17"/>
        <v>20637898.68668</v>
      </c>
      <c r="BU19" s="7">
        <v>0</v>
      </c>
      <c r="BV19" s="7">
        <v>20637898.68668</v>
      </c>
      <c r="BW19" s="8">
        <f t="shared" si="18"/>
        <v>82440999.941138998</v>
      </c>
      <c r="BX19" s="7">
        <v>82440999.941138998</v>
      </c>
      <c r="BY19" s="8">
        <v>0</v>
      </c>
      <c r="BZ19" s="8">
        <v>0</v>
      </c>
      <c r="CA19" s="8">
        <f t="shared" si="19"/>
        <v>1937270176.06481</v>
      </c>
      <c r="CB19" s="7">
        <v>513090536.30688</v>
      </c>
      <c r="CC19" s="7">
        <v>511471964.75968999</v>
      </c>
      <c r="CD19" s="7">
        <v>629862327.99827003</v>
      </c>
      <c r="CE19" s="7">
        <v>282845346.99997002</v>
      </c>
      <c r="CF19" s="8">
        <f t="shared" si="20"/>
        <v>250000000</v>
      </c>
      <c r="CG19" s="7">
        <v>250000000</v>
      </c>
      <c r="CH19" s="13">
        <f t="shared" si="21"/>
        <v>23996381104.232269</v>
      </c>
      <c r="CI19" s="29">
        <f t="shared" si="22"/>
        <v>16475567102.496162</v>
      </c>
      <c r="CJ19" s="29">
        <f t="shared" si="33"/>
        <v>1812359322.8043299</v>
      </c>
      <c r="CK19" s="29">
        <f t="shared" si="23"/>
        <v>14663207779.691832</v>
      </c>
      <c r="CL19" s="15">
        <f t="shared" si="24"/>
        <v>5492503967.4246645</v>
      </c>
      <c r="CM19" s="30">
        <f t="shared" si="32"/>
        <v>1085982198.3733611</v>
      </c>
      <c r="CN19" s="30">
        <f t="shared" si="25"/>
        <v>2453251592.9864936</v>
      </c>
      <c r="CO19" s="30">
        <f t="shared" si="26"/>
        <v>1953270176.06481</v>
      </c>
      <c r="CP19" s="31">
        <f t="shared" si="27"/>
        <v>2028310034.3114438</v>
      </c>
      <c r="CQ19" s="32">
        <f t="shared" si="28"/>
        <v>682115192.7019099</v>
      </c>
      <c r="CR19" s="32">
        <f t="shared" si="29"/>
        <v>875556942.92281389</v>
      </c>
      <c r="CS19" s="32">
        <f t="shared" si="30"/>
        <v>470637898.68672001</v>
      </c>
      <c r="CT19" s="67">
        <f t="shared" si="31"/>
        <v>0</v>
      </c>
    </row>
    <row r="20" spans="1:98" x14ac:dyDescent="0.45">
      <c r="A20" s="7">
        <v>519</v>
      </c>
      <c r="B20" s="7" t="s">
        <v>118</v>
      </c>
      <c r="C20" s="8">
        <f t="shared" si="0"/>
        <v>1642761402.7876</v>
      </c>
      <c r="D20" s="7">
        <v>1642761402.7876</v>
      </c>
      <c r="E20" s="8">
        <f t="shared" si="1"/>
        <v>760788860.344962</v>
      </c>
      <c r="F20" s="7">
        <v>357985060.45615</v>
      </c>
      <c r="G20" s="7">
        <v>0</v>
      </c>
      <c r="H20" s="7">
        <v>13635944.725625999</v>
      </c>
      <c r="I20" s="7">
        <v>29999999.999986999</v>
      </c>
      <c r="J20" s="7">
        <v>28120485.925629001</v>
      </c>
      <c r="K20" s="7">
        <v>160799999.99996999</v>
      </c>
      <c r="L20" s="7">
        <v>170247369.2376</v>
      </c>
      <c r="M20" s="8">
        <f t="shared" si="2"/>
        <v>526520135.99998999</v>
      </c>
      <c r="N20" s="7">
        <v>0</v>
      </c>
      <c r="O20" s="7">
        <v>526520135.99998999</v>
      </c>
      <c r="P20" s="8">
        <f t="shared" si="3"/>
        <v>200381020.80592999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200381020.80592999</v>
      </c>
      <c r="W20" s="8">
        <f t="shared" si="4"/>
        <v>326336951.56351</v>
      </c>
      <c r="X20" s="28">
        <f t="shared" si="5"/>
        <v>0</v>
      </c>
      <c r="Y20" s="7">
        <v>0</v>
      </c>
      <c r="Z20" s="7">
        <v>0</v>
      </c>
      <c r="AA20" s="28">
        <f t="shared" si="6"/>
        <v>0</v>
      </c>
      <c r="AB20" s="7">
        <v>0</v>
      </c>
      <c r="AC20" s="7">
        <v>0</v>
      </c>
      <c r="AD20" s="28">
        <f t="shared" si="7"/>
        <v>326336951.56351</v>
      </c>
      <c r="AE20" s="7">
        <v>127751732.17042001</v>
      </c>
      <c r="AF20" s="7">
        <v>198585219.39309001</v>
      </c>
      <c r="AG20" s="8">
        <f t="shared" si="8"/>
        <v>93324550.630559996</v>
      </c>
      <c r="AH20" s="7">
        <v>0</v>
      </c>
      <c r="AI20" s="7">
        <v>0</v>
      </c>
      <c r="AJ20" s="7">
        <v>0</v>
      </c>
      <c r="AK20" s="7">
        <v>0</v>
      </c>
      <c r="AL20" s="7">
        <v>93324550.630559996</v>
      </c>
      <c r="AM20" s="8">
        <v>587160336.53953004</v>
      </c>
      <c r="AN20" s="8">
        <v>49391512.837333001</v>
      </c>
      <c r="AO20" s="7">
        <v>14817453.851199901</v>
      </c>
      <c r="AP20" s="8">
        <v>42349744.216836996</v>
      </c>
      <c r="AQ20" s="8">
        <v>0</v>
      </c>
      <c r="AR20" s="8">
        <f t="shared" si="9"/>
        <v>0</v>
      </c>
      <c r="AS20" s="7">
        <v>0</v>
      </c>
      <c r="AT20" s="8">
        <f t="shared" si="10"/>
        <v>12047138496.962809</v>
      </c>
      <c r="AU20" s="7">
        <v>9089943090.0883999</v>
      </c>
      <c r="AV20" s="7">
        <v>2339463792.5791998</v>
      </c>
      <c r="AW20" s="7">
        <v>617731614.29521</v>
      </c>
      <c r="AX20" s="8">
        <f t="shared" si="11"/>
        <v>2278267495.1479621</v>
      </c>
      <c r="AY20" s="7">
        <v>45074530.180972002</v>
      </c>
      <c r="AZ20" s="7">
        <v>530817756.78588003</v>
      </c>
      <c r="BA20" s="7">
        <v>1167678388.5715001</v>
      </c>
      <c r="BB20" s="7">
        <v>534696819.60961002</v>
      </c>
      <c r="BC20" s="8">
        <v>271080744.52054</v>
      </c>
      <c r="BD20" s="8">
        <f t="shared" si="12"/>
        <v>195144972.95873001</v>
      </c>
      <c r="BE20" s="7">
        <v>195144972.95873001</v>
      </c>
      <c r="BF20" s="8">
        <v>4237300818.0885</v>
      </c>
      <c r="BG20" s="8">
        <f t="shared" si="13"/>
        <v>726822538.77530003</v>
      </c>
      <c r="BH20" s="7">
        <v>222567923.47514001</v>
      </c>
      <c r="BI20" s="7">
        <v>504254615.30015999</v>
      </c>
      <c r="BJ20" s="8">
        <v>0</v>
      </c>
      <c r="BK20" s="8">
        <f t="shared" si="14"/>
        <v>300000000.00001001</v>
      </c>
      <c r="BL20" s="7">
        <v>300000000.00001001</v>
      </c>
      <c r="BM20" s="7">
        <v>0</v>
      </c>
      <c r="BN20" s="8">
        <f t="shared" si="15"/>
        <v>49481996.387860395</v>
      </c>
      <c r="BO20" s="7">
        <v>43024914.734849997</v>
      </c>
      <c r="BP20" s="7">
        <v>6457081.6530104</v>
      </c>
      <c r="BQ20" s="8">
        <f t="shared" si="16"/>
        <v>0</v>
      </c>
      <c r="BR20" s="7">
        <v>0</v>
      </c>
      <c r="BS20" s="8">
        <v>226263364.24375999</v>
      </c>
      <c r="BT20" s="8">
        <f t="shared" si="17"/>
        <v>20637898.68668</v>
      </c>
      <c r="BU20" s="7">
        <v>0</v>
      </c>
      <c r="BV20" s="7">
        <v>20637898.68668</v>
      </c>
      <c r="BW20" s="8">
        <f t="shared" si="18"/>
        <v>61240999.303946003</v>
      </c>
      <c r="BX20" s="7">
        <v>61240999.303946003</v>
      </c>
      <c r="BY20" s="8">
        <v>0</v>
      </c>
      <c r="BZ20" s="8">
        <v>0</v>
      </c>
      <c r="CA20" s="8">
        <f t="shared" si="19"/>
        <v>2430991870.4840598</v>
      </c>
      <c r="CB20" s="7">
        <v>840986727.39365995</v>
      </c>
      <c r="CC20" s="7">
        <v>638039641.22350001</v>
      </c>
      <c r="CD20" s="7">
        <v>768219544.86690998</v>
      </c>
      <c r="CE20" s="7">
        <v>183745956.99998999</v>
      </c>
      <c r="CF20" s="8">
        <f t="shared" si="20"/>
        <v>0</v>
      </c>
      <c r="CG20" s="7">
        <v>0</v>
      </c>
      <c r="CH20" s="13">
        <f t="shared" si="21"/>
        <v>27073385711.286407</v>
      </c>
      <c r="CI20" s="29">
        <f t="shared" si="22"/>
        <v>19040881190.378429</v>
      </c>
      <c r="CJ20" s="29">
        <f t="shared" si="33"/>
        <v>2169281538.78759</v>
      </c>
      <c r="CK20" s="29">
        <f t="shared" si="23"/>
        <v>16871599651.590839</v>
      </c>
      <c r="CL20" s="15">
        <f t="shared" si="24"/>
        <v>6557366294.0873528</v>
      </c>
      <c r="CM20" s="30">
        <f t="shared" si="32"/>
        <v>961169881.15089202</v>
      </c>
      <c r="CN20" s="30">
        <f t="shared" si="25"/>
        <v>3165204542.4524016</v>
      </c>
      <c r="CO20" s="30">
        <f t="shared" si="26"/>
        <v>2430991870.4840598</v>
      </c>
      <c r="CP20" s="31">
        <f t="shared" si="27"/>
        <v>1475138226.820627</v>
      </c>
      <c r="CQ20" s="32">
        <f t="shared" si="28"/>
        <v>419661502.19406998</v>
      </c>
      <c r="CR20" s="32">
        <f t="shared" si="29"/>
        <v>539693852.98113704</v>
      </c>
      <c r="CS20" s="32">
        <f t="shared" si="30"/>
        <v>515782871.64542001</v>
      </c>
      <c r="CT20" s="67">
        <f t="shared" si="31"/>
        <v>0</v>
      </c>
    </row>
    <row r="21" spans="1:98" x14ac:dyDescent="0.45">
      <c r="A21" s="7">
        <v>520</v>
      </c>
      <c r="B21" s="7" t="s">
        <v>119</v>
      </c>
      <c r="C21" s="8">
        <f t="shared" si="0"/>
        <v>1558070666.0452001</v>
      </c>
      <c r="D21" s="7">
        <v>1558070666.0452001</v>
      </c>
      <c r="E21" s="8">
        <f t="shared" si="1"/>
        <v>575027551.11078644</v>
      </c>
      <c r="F21" s="7">
        <v>220129552.95605999</v>
      </c>
      <c r="G21" s="7">
        <v>0</v>
      </c>
      <c r="H21" s="7">
        <v>5741182.5742504001</v>
      </c>
      <c r="I21" s="7">
        <v>29999999.999986999</v>
      </c>
      <c r="J21" s="7">
        <v>28120485.925629001</v>
      </c>
      <c r="K21" s="7">
        <v>201720000.00005999</v>
      </c>
      <c r="L21" s="7">
        <v>89316329.654799998</v>
      </c>
      <c r="M21" s="8">
        <f t="shared" si="2"/>
        <v>151128467.99992001</v>
      </c>
      <c r="N21" s="7">
        <v>0</v>
      </c>
      <c r="O21" s="7">
        <v>151128467.99992001</v>
      </c>
      <c r="P21" s="8">
        <f t="shared" si="3"/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8">
        <f t="shared" si="4"/>
        <v>643890674.44935</v>
      </c>
      <c r="X21" s="28">
        <f t="shared" si="5"/>
        <v>643890674.44935</v>
      </c>
      <c r="Y21" s="7">
        <v>257380214.24601999</v>
      </c>
      <c r="Z21" s="7">
        <v>386510460.20332998</v>
      </c>
      <c r="AA21" s="28">
        <f t="shared" si="6"/>
        <v>0</v>
      </c>
      <c r="AB21" s="7">
        <v>0</v>
      </c>
      <c r="AC21" s="7">
        <v>0</v>
      </c>
      <c r="AD21" s="28">
        <f t="shared" si="7"/>
        <v>0</v>
      </c>
      <c r="AE21" s="7">
        <v>0</v>
      </c>
      <c r="AF21" s="7">
        <v>0</v>
      </c>
      <c r="AG21" s="8">
        <f t="shared" si="8"/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8">
        <v>284488199.19362003</v>
      </c>
      <c r="AN21" s="8">
        <v>15348112.394932</v>
      </c>
      <c r="AO21" s="7">
        <v>4604433.7184795998</v>
      </c>
      <c r="AP21" s="8">
        <v>13348920.849606</v>
      </c>
      <c r="AQ21" s="8">
        <v>0</v>
      </c>
      <c r="AR21" s="8">
        <f t="shared" si="9"/>
        <v>0</v>
      </c>
      <c r="AS21" s="7">
        <v>0</v>
      </c>
      <c r="AT21" s="8">
        <f t="shared" si="10"/>
        <v>2954371254.1604304</v>
      </c>
      <c r="AU21" s="7">
        <v>2126265169.365</v>
      </c>
      <c r="AV21" s="7">
        <v>590862880.79842997</v>
      </c>
      <c r="AW21" s="7">
        <v>237243203.99700001</v>
      </c>
      <c r="AX21" s="8">
        <f t="shared" si="11"/>
        <v>406513034.70721996</v>
      </c>
      <c r="AY21" s="7">
        <v>15231508.622269999</v>
      </c>
      <c r="AZ21" s="7">
        <v>171181393.69782999</v>
      </c>
      <c r="BA21" s="7">
        <v>220100132.38712001</v>
      </c>
      <c r="BB21" s="7">
        <v>0</v>
      </c>
      <c r="BC21" s="8">
        <v>86198921.749019995</v>
      </c>
      <c r="BD21" s="8">
        <f t="shared" si="12"/>
        <v>0</v>
      </c>
      <c r="BE21" s="7">
        <v>0</v>
      </c>
      <c r="BF21" s="8">
        <v>2465973300.8769999</v>
      </c>
      <c r="BG21" s="8">
        <f t="shared" si="13"/>
        <v>242146170.35716099</v>
      </c>
      <c r="BH21" s="7">
        <v>73545769.722091004</v>
      </c>
      <c r="BI21" s="7">
        <v>168600400.63507</v>
      </c>
      <c r="BJ21" s="8">
        <v>0</v>
      </c>
      <c r="BK21" s="8">
        <f t="shared" si="14"/>
        <v>0</v>
      </c>
      <c r="BL21" s="7">
        <v>0</v>
      </c>
      <c r="BM21" s="7">
        <v>0</v>
      </c>
      <c r="BN21" s="8">
        <f t="shared" si="15"/>
        <v>33259402.875445902</v>
      </c>
      <c r="BO21" s="7">
        <v>31581954.199620001</v>
      </c>
      <c r="BP21" s="7">
        <v>1677448.6758258999</v>
      </c>
      <c r="BQ21" s="8">
        <f t="shared" si="16"/>
        <v>0</v>
      </c>
      <c r="BR21" s="7">
        <v>0</v>
      </c>
      <c r="BS21" s="8">
        <v>200041965.14140999</v>
      </c>
      <c r="BT21" s="8">
        <f t="shared" si="17"/>
        <v>20637898.68668</v>
      </c>
      <c r="BU21" s="7">
        <v>0</v>
      </c>
      <c r="BV21" s="7">
        <v>20637898.68668</v>
      </c>
      <c r="BW21" s="8">
        <f t="shared" si="18"/>
        <v>15806021.82976</v>
      </c>
      <c r="BX21" s="7">
        <v>15806021.82976</v>
      </c>
      <c r="BY21" s="8">
        <v>0</v>
      </c>
      <c r="BZ21" s="8">
        <v>0</v>
      </c>
      <c r="CA21" s="8">
        <f t="shared" si="19"/>
        <v>1753605434.3690209</v>
      </c>
      <c r="CB21" s="7">
        <v>958751235.42082</v>
      </c>
      <c r="CC21" s="7">
        <v>428611151.69395</v>
      </c>
      <c r="CD21" s="7">
        <v>294981383.25439</v>
      </c>
      <c r="CE21" s="7">
        <v>71261663.999861002</v>
      </c>
      <c r="CF21" s="8">
        <f t="shared" si="20"/>
        <v>0</v>
      </c>
      <c r="CG21" s="7">
        <v>0</v>
      </c>
      <c r="CH21" s="13">
        <f t="shared" si="21"/>
        <v>11419855996.796562</v>
      </c>
      <c r="CI21" s="29">
        <f t="shared" si="22"/>
        <v>7414031888.2761707</v>
      </c>
      <c r="CJ21" s="29">
        <f t="shared" si="33"/>
        <v>1709199134.0451202</v>
      </c>
      <c r="CK21" s="29">
        <f t="shared" si="23"/>
        <v>5704832754.2310505</v>
      </c>
      <c r="CL21" s="15">
        <f t="shared" si="24"/>
        <v>3041705727.6443262</v>
      </c>
      <c r="CM21" s="30">
        <f t="shared" si="32"/>
        <v>575027551.11078644</v>
      </c>
      <c r="CN21" s="30">
        <f t="shared" si="25"/>
        <v>713072742.16451871</v>
      </c>
      <c r="CO21" s="30">
        <f t="shared" si="26"/>
        <v>1753605434.3690209</v>
      </c>
      <c r="CP21" s="31">
        <f t="shared" si="27"/>
        <v>964118380.87606597</v>
      </c>
      <c r="CQ21" s="32">
        <f t="shared" si="28"/>
        <v>643890674.44935</v>
      </c>
      <c r="CR21" s="32">
        <f t="shared" si="29"/>
        <v>299589807.74003601</v>
      </c>
      <c r="CS21" s="32">
        <f t="shared" si="30"/>
        <v>20637898.68668</v>
      </c>
      <c r="CT21" s="67">
        <f t="shared" si="31"/>
        <v>0</v>
      </c>
    </row>
    <row r="22" spans="1:98" x14ac:dyDescent="0.45">
      <c r="A22" s="7">
        <v>521</v>
      </c>
      <c r="B22" s="7" t="s">
        <v>120</v>
      </c>
      <c r="C22" s="8">
        <f t="shared" si="0"/>
        <v>2540622663.1283002</v>
      </c>
      <c r="D22" s="7">
        <v>2540622663.1283002</v>
      </c>
      <c r="E22" s="8">
        <f t="shared" si="1"/>
        <v>1283924381.8211789</v>
      </c>
      <c r="F22" s="7">
        <v>516248302.48174</v>
      </c>
      <c r="G22" s="7">
        <v>0</v>
      </c>
      <c r="H22" s="7">
        <v>28786239.886422999</v>
      </c>
      <c r="I22" s="7">
        <v>29999999.999986999</v>
      </c>
      <c r="J22" s="7">
        <v>28120485.925629001</v>
      </c>
      <c r="K22" s="7">
        <v>302880000</v>
      </c>
      <c r="L22" s="7">
        <v>377889353.52740002</v>
      </c>
      <c r="M22" s="8">
        <f t="shared" si="2"/>
        <v>656283824.00010002</v>
      </c>
      <c r="N22" s="7">
        <v>0</v>
      </c>
      <c r="O22" s="7">
        <v>656283824.00010002</v>
      </c>
      <c r="P22" s="8">
        <f t="shared" si="3"/>
        <v>359859193.06567001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359859193.06567001</v>
      </c>
      <c r="W22" s="8">
        <f t="shared" si="4"/>
        <v>1881839974.33008</v>
      </c>
      <c r="X22" s="28">
        <f t="shared" si="5"/>
        <v>0</v>
      </c>
      <c r="Y22" s="7">
        <v>0</v>
      </c>
      <c r="Z22" s="7">
        <v>0</v>
      </c>
      <c r="AA22" s="28">
        <f t="shared" si="6"/>
        <v>1881839974.33008</v>
      </c>
      <c r="AB22" s="7">
        <v>740011387.81988001</v>
      </c>
      <c r="AC22" s="7">
        <v>1141828586.5102</v>
      </c>
      <c r="AD22" s="28">
        <f t="shared" si="7"/>
        <v>0</v>
      </c>
      <c r="AE22" s="7">
        <v>0</v>
      </c>
      <c r="AF22" s="7">
        <v>0</v>
      </c>
      <c r="AG22" s="8">
        <f t="shared" si="8"/>
        <v>184810788.94163999</v>
      </c>
      <c r="AH22" s="7">
        <v>0</v>
      </c>
      <c r="AI22" s="7">
        <v>0</v>
      </c>
      <c r="AJ22" s="7">
        <v>0</v>
      </c>
      <c r="AK22" s="7">
        <v>0</v>
      </c>
      <c r="AL22" s="7">
        <v>184810788.94163999</v>
      </c>
      <c r="AM22" s="8">
        <v>503514431.27407002</v>
      </c>
      <c r="AN22" s="8">
        <v>111605669.19303</v>
      </c>
      <c r="AO22" s="7">
        <v>33481700.757909</v>
      </c>
      <c r="AP22" s="8">
        <v>115236332.28673001</v>
      </c>
      <c r="AQ22" s="8">
        <v>0</v>
      </c>
      <c r="AR22" s="8">
        <f t="shared" si="9"/>
        <v>0</v>
      </c>
      <c r="AS22" s="7">
        <v>0</v>
      </c>
      <c r="AT22" s="8">
        <f t="shared" si="10"/>
        <v>23523527792.046539</v>
      </c>
      <c r="AU22" s="7">
        <v>19622763367.542</v>
      </c>
      <c r="AV22" s="7">
        <v>3671865144.5072999</v>
      </c>
      <c r="AW22" s="7">
        <v>228899279.99724001</v>
      </c>
      <c r="AX22" s="8">
        <f t="shared" si="11"/>
        <v>4261595767.8099766</v>
      </c>
      <c r="AY22" s="7">
        <v>71103030.187057003</v>
      </c>
      <c r="AZ22" s="7">
        <v>1268720495.0123999</v>
      </c>
      <c r="BA22" s="7">
        <v>2614931093.2052999</v>
      </c>
      <c r="BB22" s="7">
        <v>306841149.40521997</v>
      </c>
      <c r="BC22" s="8">
        <v>536158437.40504003</v>
      </c>
      <c r="BD22" s="8">
        <f t="shared" si="12"/>
        <v>700000000.00206006</v>
      </c>
      <c r="BE22" s="7">
        <v>700000000.00206006</v>
      </c>
      <c r="BF22" s="8">
        <v>6459425201.2314997</v>
      </c>
      <c r="BG22" s="8">
        <f t="shared" si="13"/>
        <v>971256400.11598003</v>
      </c>
      <c r="BH22" s="7">
        <v>526488096.47925001</v>
      </c>
      <c r="BI22" s="7">
        <v>444768303.63673002</v>
      </c>
      <c r="BJ22" s="8">
        <v>0</v>
      </c>
      <c r="BK22" s="8">
        <f t="shared" si="14"/>
        <v>0</v>
      </c>
      <c r="BL22" s="7">
        <v>0</v>
      </c>
      <c r="BM22" s="7">
        <v>0</v>
      </c>
      <c r="BN22" s="8">
        <f t="shared" si="15"/>
        <v>53046390.005593002</v>
      </c>
      <c r="BO22" s="7">
        <v>38536334.909235001</v>
      </c>
      <c r="BP22" s="7">
        <v>14510055.096357999</v>
      </c>
      <c r="BQ22" s="8">
        <f t="shared" si="16"/>
        <v>0</v>
      </c>
      <c r="BR22" s="7">
        <v>0</v>
      </c>
      <c r="BS22" s="8">
        <v>528563624.24278998</v>
      </c>
      <c r="BT22" s="8">
        <f t="shared" si="17"/>
        <v>20637898.68668</v>
      </c>
      <c r="BU22" s="7">
        <v>0</v>
      </c>
      <c r="BV22" s="7">
        <v>20637898.68668</v>
      </c>
      <c r="BW22" s="8">
        <f t="shared" si="18"/>
        <v>152632664.9156</v>
      </c>
      <c r="BX22" s="7">
        <v>152632664.9156</v>
      </c>
      <c r="BY22" s="8">
        <v>0</v>
      </c>
      <c r="BZ22" s="8">
        <v>0</v>
      </c>
      <c r="CA22" s="8">
        <f t="shared" si="19"/>
        <v>2920848012.0448103</v>
      </c>
      <c r="CB22" s="7">
        <v>1593851604.1285</v>
      </c>
      <c r="CC22" s="7">
        <v>861035319.17811</v>
      </c>
      <c r="CD22" s="7">
        <v>296247180.73809999</v>
      </c>
      <c r="CE22" s="7">
        <v>169713908.00009999</v>
      </c>
      <c r="CF22" s="8">
        <f t="shared" si="20"/>
        <v>0</v>
      </c>
      <c r="CG22" s="7">
        <v>0</v>
      </c>
      <c r="CH22" s="13">
        <f t="shared" si="21"/>
        <v>47765389446.547363</v>
      </c>
      <c r="CI22" s="29">
        <f t="shared" si="22"/>
        <v>33683373911.680508</v>
      </c>
      <c r="CJ22" s="29">
        <f t="shared" si="33"/>
        <v>3196906487.1284003</v>
      </c>
      <c r="CK22" s="29">
        <f t="shared" si="23"/>
        <v>30486467424.552109</v>
      </c>
      <c r="CL22" s="15">
        <f t="shared" si="24"/>
        <v>10114768478.97184</v>
      </c>
      <c r="CM22" s="30">
        <f t="shared" si="32"/>
        <v>1643783574.8868489</v>
      </c>
      <c r="CN22" s="30">
        <f t="shared" si="25"/>
        <v>5550136892.0401802</v>
      </c>
      <c r="CO22" s="30">
        <f t="shared" si="26"/>
        <v>2920848012.0448103</v>
      </c>
      <c r="CP22" s="31">
        <f t="shared" si="27"/>
        <v>3967247055.8950195</v>
      </c>
      <c r="CQ22" s="32">
        <f t="shared" si="28"/>
        <v>2066650763.2717199</v>
      </c>
      <c r="CR22" s="32">
        <f t="shared" si="29"/>
        <v>1179958393.9345601</v>
      </c>
      <c r="CS22" s="32">
        <f t="shared" si="30"/>
        <v>720637898.68874002</v>
      </c>
      <c r="CT22" s="67">
        <f t="shared" si="31"/>
        <v>0</v>
      </c>
    </row>
    <row r="23" spans="1:98" x14ac:dyDescent="0.45">
      <c r="A23" s="7">
        <v>522</v>
      </c>
      <c r="B23" s="7" t="s">
        <v>121</v>
      </c>
      <c r="C23" s="8">
        <f t="shared" si="0"/>
        <v>1421086604.2852001</v>
      </c>
      <c r="D23" s="7">
        <v>1421086604.2852001</v>
      </c>
      <c r="E23" s="8">
        <f t="shared" si="1"/>
        <v>577637093.37170589</v>
      </c>
      <c r="F23" s="7">
        <v>279499858.01890999</v>
      </c>
      <c r="G23" s="7">
        <v>0</v>
      </c>
      <c r="H23" s="7">
        <v>8481720.5987599008</v>
      </c>
      <c r="I23" s="7">
        <v>29999999.999986999</v>
      </c>
      <c r="J23" s="7">
        <v>28120485.925629001</v>
      </c>
      <c r="K23" s="7">
        <v>101400000.00002</v>
      </c>
      <c r="L23" s="7">
        <v>130135028.8284</v>
      </c>
      <c r="M23" s="8">
        <f t="shared" si="2"/>
        <v>57976524.000003003</v>
      </c>
      <c r="N23" s="7">
        <v>0</v>
      </c>
      <c r="O23" s="7">
        <v>57976524.000003003</v>
      </c>
      <c r="P23" s="8">
        <f t="shared" si="3"/>
        <v>38013525.789546996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38013525.789546996</v>
      </c>
      <c r="W23" s="8">
        <f t="shared" si="4"/>
        <v>1365282811.0812502</v>
      </c>
      <c r="X23" s="28">
        <f t="shared" si="5"/>
        <v>1365282811.0812502</v>
      </c>
      <c r="Y23" s="7">
        <v>572439856.97712004</v>
      </c>
      <c r="Z23" s="7">
        <v>792842954.10413003</v>
      </c>
      <c r="AA23" s="28">
        <f t="shared" si="6"/>
        <v>0</v>
      </c>
      <c r="AB23" s="7">
        <v>0</v>
      </c>
      <c r="AC23" s="7">
        <v>0</v>
      </c>
      <c r="AD23" s="28">
        <f t="shared" si="7"/>
        <v>0</v>
      </c>
      <c r="AE23" s="7">
        <v>0</v>
      </c>
      <c r="AF23" s="7">
        <v>0</v>
      </c>
      <c r="AG23" s="8">
        <f t="shared" si="8"/>
        <v>20310617.986019999</v>
      </c>
      <c r="AH23" s="7">
        <v>0</v>
      </c>
      <c r="AI23" s="7">
        <v>0</v>
      </c>
      <c r="AJ23" s="7">
        <v>0</v>
      </c>
      <c r="AK23" s="7">
        <v>0</v>
      </c>
      <c r="AL23" s="7">
        <v>20310617.986019999</v>
      </c>
      <c r="AM23" s="8">
        <v>181652173.91348001</v>
      </c>
      <c r="AN23" s="8">
        <v>39251517.903745003</v>
      </c>
      <c r="AO23" s="7">
        <v>11775455.3711235</v>
      </c>
      <c r="AP23" s="8">
        <v>37232621.262372002</v>
      </c>
      <c r="AQ23" s="8">
        <v>509133333.33336997</v>
      </c>
      <c r="AR23" s="8">
        <f t="shared" si="9"/>
        <v>0</v>
      </c>
      <c r="AS23" s="7">
        <v>0</v>
      </c>
      <c r="AT23" s="8">
        <f t="shared" si="10"/>
        <v>5733389842.0847502</v>
      </c>
      <c r="AU23" s="7">
        <v>4691044687.2110004</v>
      </c>
      <c r="AV23" s="7">
        <v>874854338.87548995</v>
      </c>
      <c r="AW23" s="7">
        <v>167490815.99825999</v>
      </c>
      <c r="AX23" s="8">
        <f t="shared" si="11"/>
        <v>985426271.06932998</v>
      </c>
      <c r="AY23" s="7">
        <v>27572607.76306</v>
      </c>
      <c r="AZ23" s="7">
        <v>445422558.41666001</v>
      </c>
      <c r="BA23" s="7">
        <v>389837909.93506998</v>
      </c>
      <c r="BB23" s="7">
        <v>122593194.95454</v>
      </c>
      <c r="BC23" s="8">
        <v>161766127.30684</v>
      </c>
      <c r="BD23" s="8">
        <f t="shared" si="12"/>
        <v>0</v>
      </c>
      <c r="BE23" s="7">
        <v>0</v>
      </c>
      <c r="BF23" s="8">
        <v>2198172680.1178999</v>
      </c>
      <c r="BG23" s="8">
        <f t="shared" si="13"/>
        <v>302200438.59180999</v>
      </c>
      <c r="BH23" s="7">
        <v>161926711.43042001</v>
      </c>
      <c r="BI23" s="7">
        <v>140273727.16139001</v>
      </c>
      <c r="BJ23" s="8">
        <v>0</v>
      </c>
      <c r="BK23" s="8">
        <f t="shared" si="14"/>
        <v>364475160.17184299</v>
      </c>
      <c r="BL23" s="7">
        <v>300000000.00001001</v>
      </c>
      <c r="BM23" s="7">
        <v>64475160.171833001</v>
      </c>
      <c r="BN23" s="8">
        <f t="shared" si="15"/>
        <v>43531430.560203902</v>
      </c>
      <c r="BO23" s="7">
        <v>37590828.877530001</v>
      </c>
      <c r="BP23" s="7">
        <v>5940601.6826739004</v>
      </c>
      <c r="BQ23" s="8">
        <f t="shared" si="16"/>
        <v>0</v>
      </c>
      <c r="BR23" s="7">
        <v>0</v>
      </c>
      <c r="BS23" s="8">
        <v>271403946.92330003</v>
      </c>
      <c r="BT23" s="8">
        <f t="shared" si="17"/>
        <v>0</v>
      </c>
      <c r="BU23" s="7">
        <v>0</v>
      </c>
      <c r="BV23" s="7">
        <v>0</v>
      </c>
      <c r="BW23" s="8">
        <f t="shared" si="18"/>
        <v>42428673.745102003</v>
      </c>
      <c r="BX23" s="7">
        <v>42428673.745102003</v>
      </c>
      <c r="BY23" s="8">
        <v>0</v>
      </c>
      <c r="BZ23" s="8">
        <v>0</v>
      </c>
      <c r="CA23" s="8">
        <f t="shared" si="19"/>
        <v>1283205707.5868101</v>
      </c>
      <c r="CB23" s="7">
        <v>739950976.82675004</v>
      </c>
      <c r="CC23" s="7">
        <v>258887358.76008999</v>
      </c>
      <c r="CD23" s="7">
        <v>0</v>
      </c>
      <c r="CE23" s="7">
        <v>284367371.99997002</v>
      </c>
      <c r="CF23" s="8">
        <f t="shared" si="20"/>
        <v>200000000.00003001</v>
      </c>
      <c r="CG23" s="7">
        <v>200000000.00003001</v>
      </c>
      <c r="CH23" s="13">
        <f t="shared" si="21"/>
        <v>15769101940.912779</v>
      </c>
      <c r="CI23" s="29">
        <f t="shared" si="22"/>
        <v>9592277824.4013329</v>
      </c>
      <c r="CJ23" s="29">
        <f t="shared" si="33"/>
        <v>1479063128.2852032</v>
      </c>
      <c r="CK23" s="29">
        <f t="shared" si="23"/>
        <v>8113214696.1161299</v>
      </c>
      <c r="CL23" s="15">
        <f t="shared" si="24"/>
        <v>3311694658.6182537</v>
      </c>
      <c r="CM23" s="30">
        <f t="shared" si="32"/>
        <v>615650619.16125286</v>
      </c>
      <c r="CN23" s="30">
        <f t="shared" si="25"/>
        <v>1412838331.8701909</v>
      </c>
      <c r="CO23" s="30">
        <f t="shared" si="26"/>
        <v>1283205707.5868101</v>
      </c>
      <c r="CP23" s="31">
        <f t="shared" si="27"/>
        <v>2865129457.8931923</v>
      </c>
      <c r="CQ23" s="32">
        <f t="shared" si="28"/>
        <v>1385593429.0672703</v>
      </c>
      <c r="CR23" s="32">
        <f t="shared" si="29"/>
        <v>979536028.82588196</v>
      </c>
      <c r="CS23" s="32">
        <f t="shared" si="30"/>
        <v>500000000.00004005</v>
      </c>
      <c r="CT23" s="67">
        <f t="shared" si="31"/>
        <v>64475160.171833001</v>
      </c>
    </row>
    <row r="24" spans="1:98" x14ac:dyDescent="0.45">
      <c r="A24" s="7">
        <v>523</v>
      </c>
      <c r="B24" s="7" t="s">
        <v>122</v>
      </c>
      <c r="C24" s="8">
        <f t="shared" si="0"/>
        <v>1366854735.4433999</v>
      </c>
      <c r="D24" s="7">
        <v>1366854735.4433999</v>
      </c>
      <c r="E24" s="8">
        <f t="shared" si="1"/>
        <v>767575467.39066494</v>
      </c>
      <c r="F24" s="7">
        <v>371385574.98610997</v>
      </c>
      <c r="G24" s="7">
        <v>0</v>
      </c>
      <c r="H24" s="7">
        <v>16359059.185279001</v>
      </c>
      <c r="I24" s="7">
        <v>29999999.999986999</v>
      </c>
      <c r="J24" s="7">
        <v>28120485.925629001</v>
      </c>
      <c r="K24" s="7">
        <v>104880000.00006001</v>
      </c>
      <c r="L24" s="7">
        <v>216830347.29359999</v>
      </c>
      <c r="M24" s="8">
        <f t="shared" si="2"/>
        <v>131882219.99992999</v>
      </c>
      <c r="N24" s="7">
        <v>0</v>
      </c>
      <c r="O24" s="7">
        <v>131882219.99992999</v>
      </c>
      <c r="P24" s="8">
        <f t="shared" si="3"/>
        <v>87585982.552036002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87585982.552036002</v>
      </c>
      <c r="W24" s="8">
        <f t="shared" si="4"/>
        <v>1023465357.5992799</v>
      </c>
      <c r="X24" s="28">
        <f t="shared" si="5"/>
        <v>0</v>
      </c>
      <c r="Y24" s="7">
        <v>0</v>
      </c>
      <c r="Z24" s="7">
        <v>0</v>
      </c>
      <c r="AA24" s="28">
        <f t="shared" si="6"/>
        <v>1023465357.5992799</v>
      </c>
      <c r="AB24" s="7">
        <v>435483007.95938998</v>
      </c>
      <c r="AC24" s="7">
        <v>587982349.63988996</v>
      </c>
      <c r="AD24" s="28">
        <f t="shared" si="7"/>
        <v>0</v>
      </c>
      <c r="AE24" s="7">
        <v>0</v>
      </c>
      <c r="AF24" s="7">
        <v>0</v>
      </c>
      <c r="AG24" s="8">
        <f t="shared" si="8"/>
        <v>44172883.173179999</v>
      </c>
      <c r="AH24" s="7">
        <v>0</v>
      </c>
      <c r="AI24" s="7">
        <v>0</v>
      </c>
      <c r="AJ24" s="7">
        <v>0</v>
      </c>
      <c r="AK24" s="7">
        <v>0</v>
      </c>
      <c r="AL24" s="7">
        <v>44172883.173179999</v>
      </c>
      <c r="AM24" s="8">
        <v>181652173.91348001</v>
      </c>
      <c r="AN24" s="8">
        <v>60962703.582553998</v>
      </c>
      <c r="AO24" s="7">
        <v>18288811.0747662</v>
      </c>
      <c r="AP24" s="8">
        <v>59316806.648676001</v>
      </c>
      <c r="AQ24" s="8">
        <v>0</v>
      </c>
      <c r="AR24" s="8">
        <f t="shared" si="9"/>
        <v>0</v>
      </c>
      <c r="AS24" s="7">
        <v>0</v>
      </c>
      <c r="AT24" s="8">
        <f t="shared" si="10"/>
        <v>13924585934.493469</v>
      </c>
      <c r="AU24" s="7">
        <v>10938063951.757999</v>
      </c>
      <c r="AV24" s="7">
        <v>2880010606.7365999</v>
      </c>
      <c r="AW24" s="7">
        <v>106511375.99887</v>
      </c>
      <c r="AX24" s="8">
        <f t="shared" si="11"/>
        <v>2384008725.4107771</v>
      </c>
      <c r="AY24" s="7">
        <v>50684120.699516997</v>
      </c>
      <c r="AZ24" s="7">
        <v>811759527.50472999</v>
      </c>
      <c r="BA24" s="7">
        <v>1364202932.131</v>
      </c>
      <c r="BB24" s="7">
        <v>157362145.07552999</v>
      </c>
      <c r="BC24" s="8">
        <v>328651816.10993999</v>
      </c>
      <c r="BD24" s="8">
        <f t="shared" si="12"/>
        <v>0</v>
      </c>
      <c r="BE24" s="7">
        <v>0</v>
      </c>
      <c r="BF24" s="8">
        <v>3142077016.4333</v>
      </c>
      <c r="BG24" s="8">
        <f t="shared" si="13"/>
        <v>429290832.93693995</v>
      </c>
      <c r="BH24" s="7">
        <v>266633496.57624999</v>
      </c>
      <c r="BI24" s="7">
        <v>162657336.36069</v>
      </c>
      <c r="BJ24" s="8">
        <v>0</v>
      </c>
      <c r="BK24" s="8">
        <f t="shared" si="14"/>
        <v>0</v>
      </c>
      <c r="BL24" s="7">
        <v>0</v>
      </c>
      <c r="BM24" s="7">
        <v>0</v>
      </c>
      <c r="BN24" s="8">
        <f t="shared" si="15"/>
        <v>46978870.377097294</v>
      </c>
      <c r="BO24" s="7">
        <v>37297644.782624997</v>
      </c>
      <c r="BP24" s="7">
        <v>9681225.5944723003</v>
      </c>
      <c r="BQ24" s="8">
        <f t="shared" si="16"/>
        <v>0</v>
      </c>
      <c r="BR24" s="7">
        <v>0</v>
      </c>
      <c r="BS24" s="8">
        <v>518795268.69576001</v>
      </c>
      <c r="BT24" s="8">
        <f t="shared" si="17"/>
        <v>20637898.68668</v>
      </c>
      <c r="BU24" s="7">
        <v>0</v>
      </c>
      <c r="BV24" s="7">
        <v>20637898.68668</v>
      </c>
      <c r="BW24" s="8">
        <f t="shared" si="18"/>
        <v>76292900.806369007</v>
      </c>
      <c r="BX24" s="7">
        <v>76292900.806369007</v>
      </c>
      <c r="BY24" s="8">
        <v>0</v>
      </c>
      <c r="BZ24" s="8">
        <v>0</v>
      </c>
      <c r="CA24" s="8">
        <f t="shared" si="19"/>
        <v>1476538938.2265699</v>
      </c>
      <c r="CB24" s="7">
        <v>534543625.11014003</v>
      </c>
      <c r="CC24" s="7">
        <v>373106193.64982998</v>
      </c>
      <c r="CD24" s="7">
        <v>320442753.46665001</v>
      </c>
      <c r="CE24" s="7">
        <v>248446365.99994999</v>
      </c>
      <c r="CF24" s="8">
        <f t="shared" si="20"/>
        <v>150000000.00005001</v>
      </c>
      <c r="CG24" s="7">
        <v>150000000.00005001</v>
      </c>
      <c r="CH24" s="13">
        <f t="shared" si="21"/>
        <v>26221326532.480148</v>
      </c>
      <c r="CI24" s="29">
        <f t="shared" si="22"/>
        <v>18747052080.283577</v>
      </c>
      <c r="CJ24" s="29">
        <f t="shared" si="33"/>
        <v>1498736955.4433298</v>
      </c>
      <c r="CK24" s="29">
        <f t="shared" si="23"/>
        <v>17248315124.840248</v>
      </c>
      <c r="CL24" s="15">
        <f t="shared" si="24"/>
        <v>5329234421.2830076</v>
      </c>
      <c r="CM24" s="30">
        <f t="shared" si="32"/>
        <v>855161449.94270098</v>
      </c>
      <c r="CN24" s="30">
        <f t="shared" si="25"/>
        <v>2997534033.1137371</v>
      </c>
      <c r="CO24" s="30">
        <f t="shared" si="26"/>
        <v>1476538938.2265699</v>
      </c>
      <c r="CP24" s="31">
        <f t="shared" si="27"/>
        <v>2145040030.9135656</v>
      </c>
      <c r="CQ24" s="32">
        <f t="shared" si="28"/>
        <v>1067638240.7724599</v>
      </c>
      <c r="CR24" s="32">
        <f t="shared" si="29"/>
        <v>906763891.45437598</v>
      </c>
      <c r="CS24" s="32">
        <f t="shared" si="30"/>
        <v>170637898.68673</v>
      </c>
      <c r="CT24" s="67">
        <f t="shared" si="31"/>
        <v>0</v>
      </c>
    </row>
    <row r="25" spans="1:98" x14ac:dyDescent="0.45">
      <c r="A25" s="7">
        <v>524</v>
      </c>
      <c r="B25" s="7" t="s">
        <v>123</v>
      </c>
      <c r="C25" s="8">
        <f t="shared" si="0"/>
        <v>2396218822.0874</v>
      </c>
      <c r="D25" s="7">
        <v>2396218822.0874</v>
      </c>
      <c r="E25" s="8">
        <f t="shared" si="1"/>
        <v>690211560.27187324</v>
      </c>
      <c r="F25" s="7">
        <v>270045072.12401003</v>
      </c>
      <c r="G25" s="7">
        <v>0</v>
      </c>
      <c r="H25" s="7">
        <v>4434152.4999770997</v>
      </c>
      <c r="I25" s="7">
        <v>29999999.999986999</v>
      </c>
      <c r="J25" s="7">
        <v>28120485.925629001</v>
      </c>
      <c r="K25" s="7">
        <v>228480000.00007001</v>
      </c>
      <c r="L25" s="7">
        <v>129131849.72220001</v>
      </c>
      <c r="M25" s="8">
        <f t="shared" si="2"/>
        <v>159909899.99998999</v>
      </c>
      <c r="N25" s="7">
        <v>0</v>
      </c>
      <c r="O25" s="7">
        <v>159909899.99998999</v>
      </c>
      <c r="P25" s="8">
        <f t="shared" si="3"/>
        <v>53607347.515564002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53607347.515564002</v>
      </c>
      <c r="W25" s="8">
        <f t="shared" si="4"/>
        <v>262288864.26477998</v>
      </c>
      <c r="X25" s="28">
        <f t="shared" si="5"/>
        <v>0</v>
      </c>
      <c r="Y25" s="7">
        <v>0</v>
      </c>
      <c r="Z25" s="7">
        <v>0</v>
      </c>
      <c r="AA25" s="28">
        <f t="shared" si="6"/>
        <v>0</v>
      </c>
      <c r="AB25" s="7">
        <v>0</v>
      </c>
      <c r="AC25" s="7">
        <v>0</v>
      </c>
      <c r="AD25" s="28">
        <f t="shared" si="7"/>
        <v>262288864.26477998</v>
      </c>
      <c r="AE25" s="7">
        <v>106835950.09468</v>
      </c>
      <c r="AF25" s="7">
        <v>155452914.1701</v>
      </c>
      <c r="AG25" s="8">
        <f t="shared" si="8"/>
        <v>21706769.319540001</v>
      </c>
      <c r="AH25" s="7">
        <v>0</v>
      </c>
      <c r="AI25" s="7">
        <v>0</v>
      </c>
      <c r="AJ25" s="7">
        <v>0</v>
      </c>
      <c r="AK25" s="7">
        <v>0</v>
      </c>
      <c r="AL25" s="7">
        <v>21706769.319540001</v>
      </c>
      <c r="AM25" s="8">
        <v>584706372.39417005</v>
      </c>
      <c r="AN25" s="8">
        <v>34101364.204387002</v>
      </c>
      <c r="AO25" s="7">
        <v>10230409.2613161</v>
      </c>
      <c r="AP25" s="8">
        <v>33676256.950251997</v>
      </c>
      <c r="AQ25" s="8">
        <v>0</v>
      </c>
      <c r="AR25" s="8">
        <f t="shared" si="9"/>
        <v>753414026.67270994</v>
      </c>
      <c r="AS25" s="7">
        <v>753414026.67270994</v>
      </c>
      <c r="AT25" s="8">
        <f t="shared" si="10"/>
        <v>4109287191.9724746</v>
      </c>
      <c r="AU25" s="7">
        <v>3797766044.7739</v>
      </c>
      <c r="AV25" s="7">
        <v>301694059.19884002</v>
      </c>
      <c r="AW25" s="7">
        <v>9827087.9997342005</v>
      </c>
      <c r="AX25" s="8">
        <f t="shared" si="11"/>
        <v>618408447.83866298</v>
      </c>
      <c r="AY25" s="7">
        <v>21738633.623803001</v>
      </c>
      <c r="AZ25" s="7">
        <v>200717287.05612999</v>
      </c>
      <c r="BA25" s="7">
        <v>395952527.15872997</v>
      </c>
      <c r="BB25" s="7">
        <v>0</v>
      </c>
      <c r="BC25" s="8">
        <v>151133373.67901</v>
      </c>
      <c r="BD25" s="8">
        <f t="shared" si="12"/>
        <v>200000000.00053</v>
      </c>
      <c r="BE25" s="7">
        <v>200000000.00053</v>
      </c>
      <c r="BF25" s="8">
        <v>1328684948.5564001</v>
      </c>
      <c r="BG25" s="8">
        <f t="shared" si="13"/>
        <v>45404666.958232</v>
      </c>
      <c r="BH25" s="7">
        <v>45404666.958232</v>
      </c>
      <c r="BI25" s="7">
        <v>0</v>
      </c>
      <c r="BJ25" s="8">
        <v>0</v>
      </c>
      <c r="BK25" s="8">
        <f t="shared" si="14"/>
        <v>272000000.00001001</v>
      </c>
      <c r="BL25" s="7">
        <v>272000000.00001001</v>
      </c>
      <c r="BM25" s="7">
        <v>0</v>
      </c>
      <c r="BN25" s="8">
        <f t="shared" si="15"/>
        <v>38531009.760204904</v>
      </c>
      <c r="BO25" s="7">
        <v>34464140.263080001</v>
      </c>
      <c r="BP25" s="7">
        <v>4066869.4971249001</v>
      </c>
      <c r="BQ25" s="8">
        <f t="shared" si="16"/>
        <v>0</v>
      </c>
      <c r="BR25" s="7">
        <v>0</v>
      </c>
      <c r="BS25" s="8">
        <v>410269843.36874002</v>
      </c>
      <c r="BT25" s="8">
        <f t="shared" si="17"/>
        <v>570637898.68667996</v>
      </c>
      <c r="BU25" s="7">
        <v>550000000</v>
      </c>
      <c r="BV25" s="7">
        <v>20637898.68668</v>
      </c>
      <c r="BW25" s="8">
        <f t="shared" si="18"/>
        <v>49949825.004308999</v>
      </c>
      <c r="BX25" s="7">
        <v>49949825.004308999</v>
      </c>
      <c r="BY25" s="8">
        <v>0</v>
      </c>
      <c r="BZ25" s="8">
        <v>0</v>
      </c>
      <c r="CA25" s="8">
        <f t="shared" si="19"/>
        <v>2697789694.00178</v>
      </c>
      <c r="CB25" s="7">
        <v>856156507.16893005</v>
      </c>
      <c r="CC25" s="7">
        <v>576448020.75488997</v>
      </c>
      <c r="CD25" s="7">
        <v>983969994.07797003</v>
      </c>
      <c r="CE25" s="7">
        <v>281215171.99998999</v>
      </c>
      <c r="CF25" s="8">
        <f t="shared" si="20"/>
        <v>177999999.99994001</v>
      </c>
      <c r="CG25" s="7">
        <v>177999999.99994001</v>
      </c>
      <c r="CH25" s="13">
        <f t="shared" si="21"/>
        <v>15659938183.507641</v>
      </c>
      <c r="CI25" s="29">
        <f t="shared" si="22"/>
        <v>8578807235.0104351</v>
      </c>
      <c r="CJ25" s="29">
        <f t="shared" si="33"/>
        <v>2556128722.0873899</v>
      </c>
      <c r="CK25" s="29">
        <f t="shared" si="23"/>
        <v>6022678512.9230452</v>
      </c>
      <c r="CL25" s="15">
        <f t="shared" si="24"/>
        <v>4228003915.5550132</v>
      </c>
      <c r="CM25" s="30">
        <f t="shared" si="32"/>
        <v>743818907.7874372</v>
      </c>
      <c r="CN25" s="30">
        <f t="shared" si="25"/>
        <v>786395313.76579595</v>
      </c>
      <c r="CO25" s="30">
        <f t="shared" si="26"/>
        <v>2697789694.00178</v>
      </c>
      <c r="CP25" s="31">
        <f t="shared" si="27"/>
        <v>2853127032.9421921</v>
      </c>
      <c r="CQ25" s="32">
        <f t="shared" si="28"/>
        <v>283995633.58432001</v>
      </c>
      <c r="CR25" s="32">
        <f t="shared" si="29"/>
        <v>595079473.99800205</v>
      </c>
      <c r="CS25" s="32">
        <f t="shared" si="30"/>
        <v>1974051925.35987</v>
      </c>
      <c r="CT25" s="67">
        <f t="shared" si="31"/>
        <v>0</v>
      </c>
    </row>
    <row r="26" spans="1:98" x14ac:dyDescent="0.45">
      <c r="A26" s="7">
        <v>525</v>
      </c>
      <c r="B26" s="7" t="s">
        <v>124</v>
      </c>
      <c r="C26" s="8">
        <f t="shared" si="0"/>
        <v>1323376527.2455001</v>
      </c>
      <c r="D26" s="7">
        <v>1323376527.2455001</v>
      </c>
      <c r="E26" s="8">
        <f t="shared" si="1"/>
        <v>459259922.25411594</v>
      </c>
      <c r="F26" s="7">
        <v>233668398.37740001</v>
      </c>
      <c r="G26" s="7">
        <v>0</v>
      </c>
      <c r="H26" s="7">
        <v>7327283.0472908998</v>
      </c>
      <c r="I26" s="7">
        <v>29999999.999986999</v>
      </c>
      <c r="J26" s="7">
        <v>28120485.925629001</v>
      </c>
      <c r="K26" s="7">
        <v>72600000.000009</v>
      </c>
      <c r="L26" s="7">
        <v>87543754.903799996</v>
      </c>
      <c r="M26" s="8">
        <f t="shared" si="2"/>
        <v>371932580</v>
      </c>
      <c r="N26" s="7">
        <v>0</v>
      </c>
      <c r="O26" s="7">
        <v>371932580</v>
      </c>
      <c r="P26" s="8">
        <f t="shared" si="3"/>
        <v>158879985.49544999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158879985.49544999</v>
      </c>
      <c r="W26" s="8">
        <f t="shared" si="4"/>
        <v>396355995.43971002</v>
      </c>
      <c r="X26" s="28">
        <f t="shared" si="5"/>
        <v>0</v>
      </c>
      <c r="Y26" s="7">
        <v>0</v>
      </c>
      <c r="Z26" s="7">
        <v>0</v>
      </c>
      <c r="AA26" s="28">
        <f t="shared" si="6"/>
        <v>396355995.43971002</v>
      </c>
      <c r="AB26" s="7">
        <v>182125567.47534999</v>
      </c>
      <c r="AC26" s="7">
        <v>214230427.96436</v>
      </c>
      <c r="AD26" s="28">
        <f t="shared" si="7"/>
        <v>0</v>
      </c>
      <c r="AE26" s="7">
        <v>0</v>
      </c>
      <c r="AF26" s="7">
        <v>0</v>
      </c>
      <c r="AG26" s="8">
        <f t="shared" si="8"/>
        <v>75145933.735679999</v>
      </c>
      <c r="AH26" s="7">
        <v>0</v>
      </c>
      <c r="AI26" s="7">
        <v>0</v>
      </c>
      <c r="AJ26" s="7">
        <v>0</v>
      </c>
      <c r="AK26" s="7">
        <v>0</v>
      </c>
      <c r="AL26" s="7">
        <v>75145933.735679999</v>
      </c>
      <c r="AM26" s="8">
        <v>314110334.15377003</v>
      </c>
      <c r="AN26" s="8">
        <v>30268807.626249999</v>
      </c>
      <c r="AO26" s="7">
        <v>9080642.2878749985</v>
      </c>
      <c r="AP26" s="8">
        <v>25915214.434734002</v>
      </c>
      <c r="AQ26" s="8">
        <v>0</v>
      </c>
      <c r="AR26" s="8">
        <f t="shared" si="9"/>
        <v>0</v>
      </c>
      <c r="AS26" s="7">
        <v>0</v>
      </c>
      <c r="AT26" s="8">
        <f t="shared" si="10"/>
        <v>6632870381.564889</v>
      </c>
      <c r="AU26" s="7">
        <v>5588423912.1190996</v>
      </c>
      <c r="AV26" s="7">
        <v>730888809.44947004</v>
      </c>
      <c r="AW26" s="7">
        <v>313557659.99632001</v>
      </c>
      <c r="AX26" s="8">
        <f t="shared" si="11"/>
        <v>910400086.05469704</v>
      </c>
      <c r="AY26" s="7">
        <v>30265211.211977001</v>
      </c>
      <c r="AZ26" s="7">
        <v>316803658.51725</v>
      </c>
      <c r="BA26" s="7">
        <v>461045822.02648002</v>
      </c>
      <c r="BB26" s="7">
        <v>102285394.29899</v>
      </c>
      <c r="BC26" s="8">
        <v>157465974.54815</v>
      </c>
      <c r="BD26" s="8">
        <f t="shared" si="12"/>
        <v>0</v>
      </c>
      <c r="BE26" s="7">
        <v>0</v>
      </c>
      <c r="BF26" s="8">
        <v>2607411874.1173</v>
      </c>
      <c r="BG26" s="8">
        <f t="shared" si="13"/>
        <v>281367002.28306997</v>
      </c>
      <c r="BH26" s="7">
        <v>118709668.64714</v>
      </c>
      <c r="BI26" s="7">
        <v>162657333.63593</v>
      </c>
      <c r="BJ26" s="8">
        <v>0</v>
      </c>
      <c r="BK26" s="8">
        <f t="shared" si="14"/>
        <v>399999999.99997997</v>
      </c>
      <c r="BL26" s="7">
        <v>399999999.99997997</v>
      </c>
      <c r="BM26" s="7">
        <v>0</v>
      </c>
      <c r="BN26" s="8">
        <f t="shared" si="15"/>
        <v>38676216.373364396</v>
      </c>
      <c r="BO26" s="7">
        <v>35346619.899089999</v>
      </c>
      <c r="BP26" s="7">
        <v>3329596.4742744002</v>
      </c>
      <c r="BQ26" s="8">
        <f t="shared" si="16"/>
        <v>0</v>
      </c>
      <c r="BR26" s="7">
        <v>0</v>
      </c>
      <c r="BS26" s="8">
        <v>365744937.25454998</v>
      </c>
      <c r="BT26" s="8">
        <f t="shared" si="17"/>
        <v>20637898.68668</v>
      </c>
      <c r="BU26" s="7">
        <v>0</v>
      </c>
      <c r="BV26" s="7">
        <v>20637898.68668</v>
      </c>
      <c r="BW26" s="8">
        <f t="shared" si="18"/>
        <v>39269634.567074999</v>
      </c>
      <c r="BX26" s="7">
        <v>39269634.567074999</v>
      </c>
      <c r="BY26" s="8">
        <v>0</v>
      </c>
      <c r="BZ26" s="8">
        <v>0</v>
      </c>
      <c r="CA26" s="8">
        <f t="shared" si="19"/>
        <v>728988081.00011837</v>
      </c>
      <c r="CB26" s="7">
        <v>380665473.59351999</v>
      </c>
      <c r="CC26" s="7">
        <v>346143541.40657002</v>
      </c>
      <c r="CD26" s="7">
        <v>0</v>
      </c>
      <c r="CE26" s="7">
        <v>2179066.0000284002</v>
      </c>
      <c r="CF26" s="8">
        <f t="shared" si="20"/>
        <v>99999999.999951005</v>
      </c>
      <c r="CG26" s="7">
        <v>99999999.999951005</v>
      </c>
      <c r="CH26" s="13">
        <f t="shared" si="21"/>
        <v>15438077386.835037</v>
      </c>
      <c r="CI26" s="29">
        <f t="shared" si="22"/>
        <v>11249701697.081461</v>
      </c>
      <c r="CJ26" s="29">
        <f t="shared" si="33"/>
        <v>1695309107.2455001</v>
      </c>
      <c r="CK26" s="29">
        <f t="shared" si="23"/>
        <v>9554392589.8359604</v>
      </c>
      <c r="CL26" s="15">
        <f t="shared" si="24"/>
        <v>2647109735.6541405</v>
      </c>
      <c r="CM26" s="30">
        <f t="shared" si="32"/>
        <v>618139907.74956596</v>
      </c>
      <c r="CN26" s="30">
        <f t="shared" si="25"/>
        <v>1299981746.9044564</v>
      </c>
      <c r="CO26" s="30">
        <f t="shared" si="26"/>
        <v>728988081.00011837</v>
      </c>
      <c r="CP26" s="31">
        <f t="shared" si="27"/>
        <v>1541265954.0994349</v>
      </c>
      <c r="CQ26" s="32">
        <f t="shared" si="28"/>
        <v>471501929.17539001</v>
      </c>
      <c r="CR26" s="32">
        <f t="shared" si="29"/>
        <v>549126126.23743391</v>
      </c>
      <c r="CS26" s="32">
        <f t="shared" si="30"/>
        <v>520637898.686611</v>
      </c>
      <c r="CT26" s="67">
        <f t="shared" si="31"/>
        <v>0</v>
      </c>
    </row>
    <row r="27" spans="1:98" x14ac:dyDescent="0.45">
      <c r="A27" s="7">
        <v>526</v>
      </c>
      <c r="B27" s="7" t="s">
        <v>125</v>
      </c>
      <c r="C27" s="8">
        <f t="shared" si="0"/>
        <v>2078755652.4835999</v>
      </c>
      <c r="D27" s="7">
        <v>2078755652.4835999</v>
      </c>
      <c r="E27" s="8">
        <f t="shared" si="1"/>
        <v>813391431.3416431</v>
      </c>
      <c r="F27" s="7">
        <v>398233023.60175002</v>
      </c>
      <c r="G27" s="7">
        <v>0</v>
      </c>
      <c r="H27" s="7">
        <v>15753050.284007</v>
      </c>
      <c r="I27" s="7">
        <v>29999999.999986999</v>
      </c>
      <c r="J27" s="7">
        <v>28120485.925629001</v>
      </c>
      <c r="K27" s="7">
        <v>136800000.00007001</v>
      </c>
      <c r="L27" s="7">
        <v>204484871.5302</v>
      </c>
      <c r="M27" s="8">
        <f t="shared" si="2"/>
        <v>193085256.00007999</v>
      </c>
      <c r="N27" s="7">
        <v>0</v>
      </c>
      <c r="O27" s="7">
        <v>193085256.00007999</v>
      </c>
      <c r="P27" s="8">
        <f t="shared" si="3"/>
        <v>22817948.590937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22817948.590937</v>
      </c>
      <c r="W27" s="8">
        <f t="shared" si="4"/>
        <v>471625168.97504997</v>
      </c>
      <c r="X27" s="28">
        <f t="shared" si="5"/>
        <v>0</v>
      </c>
      <c r="Y27" s="7">
        <v>0</v>
      </c>
      <c r="Z27" s="7">
        <v>0</v>
      </c>
      <c r="AA27" s="28">
        <f t="shared" si="6"/>
        <v>0</v>
      </c>
      <c r="AB27" s="7">
        <v>0</v>
      </c>
      <c r="AC27" s="7">
        <v>0</v>
      </c>
      <c r="AD27" s="28">
        <f t="shared" si="7"/>
        <v>471625168.97504997</v>
      </c>
      <c r="AE27" s="7">
        <v>188046342.40391001</v>
      </c>
      <c r="AF27" s="7">
        <v>283578826.57113999</v>
      </c>
      <c r="AG27" s="8">
        <f t="shared" si="8"/>
        <v>8829817.6621199995</v>
      </c>
      <c r="AH27" s="7">
        <v>0</v>
      </c>
      <c r="AI27" s="7">
        <v>0</v>
      </c>
      <c r="AJ27" s="7">
        <v>0</v>
      </c>
      <c r="AK27" s="7">
        <v>0</v>
      </c>
      <c r="AL27" s="7">
        <v>8829817.6621199995</v>
      </c>
      <c r="AM27" s="8">
        <v>325342097.50575</v>
      </c>
      <c r="AN27" s="8">
        <v>50348187.427083001</v>
      </c>
      <c r="AO27" s="7">
        <v>15104456.2281249</v>
      </c>
      <c r="AP27" s="8">
        <v>48816169.740924999</v>
      </c>
      <c r="AQ27" s="8">
        <v>0</v>
      </c>
      <c r="AR27" s="8">
        <f t="shared" si="9"/>
        <v>0</v>
      </c>
      <c r="AS27" s="7">
        <v>0</v>
      </c>
      <c r="AT27" s="8">
        <f t="shared" si="10"/>
        <v>13571202397.162851</v>
      </c>
      <c r="AU27" s="7">
        <v>11148982462.565001</v>
      </c>
      <c r="AV27" s="7">
        <v>2240718666.2427001</v>
      </c>
      <c r="AW27" s="7">
        <v>181501268.35515001</v>
      </c>
      <c r="AX27" s="8">
        <f t="shared" si="11"/>
        <v>1685009426.4325051</v>
      </c>
      <c r="AY27" s="7">
        <v>43503844.835754998</v>
      </c>
      <c r="AZ27" s="7">
        <v>698731612.71731997</v>
      </c>
      <c r="BA27" s="7">
        <v>635932819.47421002</v>
      </c>
      <c r="BB27" s="7">
        <v>306841149.40521997</v>
      </c>
      <c r="BC27" s="8">
        <v>309991412.72406</v>
      </c>
      <c r="BD27" s="8">
        <f t="shared" si="12"/>
        <v>0</v>
      </c>
      <c r="BE27" s="7">
        <v>0</v>
      </c>
      <c r="BF27" s="8">
        <v>4947241215.8154001</v>
      </c>
      <c r="BG27" s="8">
        <f t="shared" si="13"/>
        <v>583862463.80557001</v>
      </c>
      <c r="BH27" s="7">
        <v>294699864.32603002</v>
      </c>
      <c r="BI27" s="7">
        <v>289162599.47953999</v>
      </c>
      <c r="BJ27" s="8">
        <v>0</v>
      </c>
      <c r="BK27" s="8">
        <f t="shared" si="14"/>
        <v>0</v>
      </c>
      <c r="BL27" s="7">
        <v>0</v>
      </c>
      <c r="BM27" s="7">
        <v>0</v>
      </c>
      <c r="BN27" s="8">
        <f t="shared" si="15"/>
        <v>51415990.59973</v>
      </c>
      <c r="BO27" s="7">
        <v>43105571.088615</v>
      </c>
      <c r="BP27" s="7">
        <v>8310419.5111149997</v>
      </c>
      <c r="BQ27" s="8">
        <f t="shared" si="16"/>
        <v>0</v>
      </c>
      <c r="BR27" s="7">
        <v>0</v>
      </c>
      <c r="BS27" s="8">
        <v>445215665.52135003</v>
      </c>
      <c r="BT27" s="8">
        <f t="shared" si="17"/>
        <v>20637898.68668</v>
      </c>
      <c r="BU27" s="7">
        <v>0</v>
      </c>
      <c r="BV27" s="7">
        <v>20637898.68668</v>
      </c>
      <c r="BW27" s="8">
        <f t="shared" si="18"/>
        <v>55352910.778375</v>
      </c>
      <c r="BX27" s="7">
        <v>55352910.778375</v>
      </c>
      <c r="BY27" s="8">
        <v>0</v>
      </c>
      <c r="BZ27" s="8">
        <v>0</v>
      </c>
      <c r="CA27" s="8">
        <f t="shared" si="19"/>
        <v>1903529069.2527001</v>
      </c>
      <c r="CB27" s="7">
        <v>734921456.96983004</v>
      </c>
      <c r="CC27" s="7">
        <v>644511341.42156994</v>
      </c>
      <c r="CD27" s="7">
        <v>413005864.86140001</v>
      </c>
      <c r="CE27" s="7">
        <v>111090405.9999</v>
      </c>
      <c r="CF27" s="8">
        <f t="shared" si="20"/>
        <v>0</v>
      </c>
      <c r="CG27" s="7">
        <v>0</v>
      </c>
      <c r="CH27" s="13">
        <f t="shared" si="21"/>
        <v>27586470180.506409</v>
      </c>
      <c r="CI27" s="29">
        <f t="shared" si="22"/>
        <v>21115626618.967682</v>
      </c>
      <c r="CJ27" s="29">
        <f t="shared" si="33"/>
        <v>2271840908.4836798</v>
      </c>
      <c r="CK27" s="29">
        <f t="shared" si="23"/>
        <v>18843785710.484001</v>
      </c>
      <c r="CL27" s="15">
        <f t="shared" si="24"/>
        <v>5165727428.2285433</v>
      </c>
      <c r="CM27" s="30">
        <f t="shared" si="32"/>
        <v>836209379.93258011</v>
      </c>
      <c r="CN27" s="30">
        <f t="shared" si="25"/>
        <v>2425988979.0432634</v>
      </c>
      <c r="CO27" s="30">
        <f t="shared" si="26"/>
        <v>1903529069.2527001</v>
      </c>
      <c r="CP27" s="31">
        <f t="shared" si="27"/>
        <v>1305116133.3101852</v>
      </c>
      <c r="CQ27" s="32">
        <f t="shared" si="28"/>
        <v>480454986.63716996</v>
      </c>
      <c r="CR27" s="32">
        <f t="shared" si="29"/>
        <v>804023247.98633504</v>
      </c>
      <c r="CS27" s="32">
        <f t="shared" si="30"/>
        <v>20637898.68668</v>
      </c>
      <c r="CT27" s="67">
        <f t="shared" si="31"/>
        <v>0</v>
      </c>
    </row>
    <row r="28" spans="1:98" x14ac:dyDescent="0.45">
      <c r="A28" s="7">
        <v>527</v>
      </c>
      <c r="B28" s="7" t="s">
        <v>126</v>
      </c>
      <c r="C28" s="8">
        <f t="shared" si="0"/>
        <v>1466789986.2788999</v>
      </c>
      <c r="D28" s="7">
        <v>1466789986.2788999</v>
      </c>
      <c r="E28" s="8">
        <f t="shared" si="1"/>
        <v>644513916.86557686</v>
      </c>
      <c r="F28" s="7">
        <v>313012085.66676003</v>
      </c>
      <c r="G28" s="7">
        <v>0</v>
      </c>
      <c r="H28" s="7">
        <v>8878331.6858507991</v>
      </c>
      <c r="I28" s="7">
        <v>29999999.999986999</v>
      </c>
      <c r="J28" s="7">
        <v>28120485.925629001</v>
      </c>
      <c r="K28" s="7">
        <v>136679999.99994999</v>
      </c>
      <c r="L28" s="7">
        <v>127823013.5874</v>
      </c>
      <c r="M28" s="8">
        <f t="shared" si="2"/>
        <v>151205879.99996999</v>
      </c>
      <c r="N28" s="7">
        <v>0</v>
      </c>
      <c r="O28" s="7">
        <v>151205879.99996999</v>
      </c>
      <c r="P28" s="8">
        <f t="shared" si="3"/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8">
        <f t="shared" si="4"/>
        <v>1525367902.0256</v>
      </c>
      <c r="X28" s="28">
        <f t="shared" si="5"/>
        <v>1525367902.0256</v>
      </c>
      <c r="Y28" s="7">
        <v>638875169.71850002</v>
      </c>
      <c r="Z28" s="7">
        <v>886492732.30710006</v>
      </c>
      <c r="AA28" s="28">
        <f t="shared" si="6"/>
        <v>0</v>
      </c>
      <c r="AB28" s="7">
        <v>0</v>
      </c>
      <c r="AC28" s="7">
        <v>0</v>
      </c>
      <c r="AD28" s="28">
        <f t="shared" si="7"/>
        <v>0</v>
      </c>
      <c r="AE28" s="7">
        <v>0</v>
      </c>
      <c r="AF28" s="7">
        <v>0</v>
      </c>
      <c r="AG28" s="8">
        <f t="shared" si="8"/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8">
        <v>289219575.83366001</v>
      </c>
      <c r="AN28" s="8">
        <v>54958642.215980001</v>
      </c>
      <c r="AO28" s="7">
        <v>16487592.664794</v>
      </c>
      <c r="AP28" s="8">
        <v>55062428.807296</v>
      </c>
      <c r="AQ28" s="8">
        <v>509133333.33336997</v>
      </c>
      <c r="AR28" s="8">
        <f t="shared" si="9"/>
        <v>0</v>
      </c>
      <c r="AS28" s="7">
        <v>0</v>
      </c>
      <c r="AT28" s="8">
        <f t="shared" si="10"/>
        <v>7387119177.6979704</v>
      </c>
      <c r="AU28" s="7">
        <v>6212431238.3559999</v>
      </c>
      <c r="AV28" s="7">
        <v>1070999291.1897</v>
      </c>
      <c r="AW28" s="7">
        <v>103688648.15227</v>
      </c>
      <c r="AX28" s="8">
        <f t="shared" si="11"/>
        <v>834411593.55264592</v>
      </c>
      <c r="AY28" s="7">
        <v>26899456.900878001</v>
      </c>
      <c r="AZ28" s="7">
        <v>463877469.25727999</v>
      </c>
      <c r="BA28" s="7">
        <v>278715112.18355</v>
      </c>
      <c r="BB28" s="7">
        <v>64919555.210937999</v>
      </c>
      <c r="BC28" s="8">
        <v>197701590.38707</v>
      </c>
      <c r="BD28" s="8">
        <f t="shared" si="12"/>
        <v>300000000.00085998</v>
      </c>
      <c r="BE28" s="7">
        <v>300000000.00085998</v>
      </c>
      <c r="BF28" s="8">
        <v>3634441023.1890998</v>
      </c>
      <c r="BG28" s="8">
        <f t="shared" si="13"/>
        <v>657539123.72676003</v>
      </c>
      <c r="BH28" s="7">
        <v>167131116.27711001</v>
      </c>
      <c r="BI28" s="7">
        <v>490408007.44964999</v>
      </c>
      <c r="BJ28" s="8">
        <v>0</v>
      </c>
      <c r="BK28" s="8">
        <f t="shared" si="14"/>
        <v>0</v>
      </c>
      <c r="BL28" s="7">
        <v>0</v>
      </c>
      <c r="BM28" s="7">
        <v>0</v>
      </c>
      <c r="BN28" s="8">
        <f t="shared" si="15"/>
        <v>50840175.7531275</v>
      </c>
      <c r="BO28" s="7">
        <v>45423602.481555</v>
      </c>
      <c r="BP28" s="7">
        <v>5416573.2715724995</v>
      </c>
      <c r="BQ28" s="8">
        <f t="shared" si="16"/>
        <v>0</v>
      </c>
      <c r="BR28" s="7">
        <v>0</v>
      </c>
      <c r="BS28" s="8">
        <v>303355547.05268002</v>
      </c>
      <c r="BT28" s="8">
        <f t="shared" si="17"/>
        <v>20637898.68668</v>
      </c>
      <c r="BU28" s="7">
        <v>0</v>
      </c>
      <c r="BV28" s="7">
        <v>20637898.68668</v>
      </c>
      <c r="BW28" s="8">
        <f t="shared" si="18"/>
        <v>50233519.73449</v>
      </c>
      <c r="BX28" s="7">
        <v>50233519.73449</v>
      </c>
      <c r="BY28" s="8">
        <v>0</v>
      </c>
      <c r="BZ28" s="8">
        <v>0</v>
      </c>
      <c r="CA28" s="8">
        <f t="shared" si="19"/>
        <v>1766407993.483798</v>
      </c>
      <c r="CB28" s="7">
        <v>1149998398.4732001</v>
      </c>
      <c r="CC28" s="7">
        <v>547223972.01052999</v>
      </c>
      <c r="CD28" s="7">
        <v>0</v>
      </c>
      <c r="CE28" s="7">
        <v>69185623.000067994</v>
      </c>
      <c r="CF28" s="8">
        <f t="shared" si="20"/>
        <v>0</v>
      </c>
      <c r="CG28" s="7">
        <v>0</v>
      </c>
      <c r="CH28" s="13">
        <f t="shared" si="21"/>
        <v>19898939308.625534</v>
      </c>
      <c r="CI28" s="29">
        <f t="shared" si="22"/>
        <v>12928775642.999599</v>
      </c>
      <c r="CJ28" s="29">
        <f t="shared" si="33"/>
        <v>1617995866.2788699</v>
      </c>
      <c r="CK28" s="29">
        <f t="shared" si="23"/>
        <v>11310779776.72073</v>
      </c>
      <c r="CL28" s="15">
        <f t="shared" si="24"/>
        <v>4058904965.3323784</v>
      </c>
      <c r="CM28" s="30">
        <f t="shared" si="32"/>
        <v>644513916.86557686</v>
      </c>
      <c r="CN28" s="30">
        <f t="shared" si="25"/>
        <v>1647983054.9830036</v>
      </c>
      <c r="CO28" s="30">
        <f t="shared" si="26"/>
        <v>1766407993.483798</v>
      </c>
      <c r="CP28" s="31">
        <f t="shared" si="27"/>
        <v>2911258700.2935562</v>
      </c>
      <c r="CQ28" s="32">
        <f t="shared" si="28"/>
        <v>1525367902.0256</v>
      </c>
      <c r="CR28" s="32">
        <f t="shared" si="29"/>
        <v>1065252899.580416</v>
      </c>
      <c r="CS28" s="32">
        <f t="shared" si="30"/>
        <v>320637898.68753999</v>
      </c>
      <c r="CT28" s="67">
        <f t="shared" si="31"/>
        <v>0</v>
      </c>
    </row>
    <row r="29" spans="1:98" x14ac:dyDescent="0.45">
      <c r="A29" s="7">
        <v>528</v>
      </c>
      <c r="B29" s="7" t="s">
        <v>127</v>
      </c>
      <c r="C29" s="8">
        <f t="shared" si="0"/>
        <v>1093709531.9342999</v>
      </c>
      <c r="D29" s="7">
        <v>1093709531.9342999</v>
      </c>
      <c r="E29" s="8">
        <f t="shared" si="1"/>
        <v>478013321.51258206</v>
      </c>
      <c r="F29" s="7">
        <v>268474106.25326002</v>
      </c>
      <c r="G29" s="7">
        <v>0</v>
      </c>
      <c r="H29" s="7">
        <v>2716741.5464650001</v>
      </c>
      <c r="I29" s="7">
        <v>29999999.999986999</v>
      </c>
      <c r="J29" s="7">
        <v>28120485.925629001</v>
      </c>
      <c r="K29" s="7">
        <v>61680000.000041001</v>
      </c>
      <c r="L29" s="7">
        <v>87021987.787200004</v>
      </c>
      <c r="M29" s="8">
        <f t="shared" si="2"/>
        <v>128403995.99986</v>
      </c>
      <c r="N29" s="7">
        <v>0</v>
      </c>
      <c r="O29" s="7">
        <v>128403995.99986</v>
      </c>
      <c r="P29" s="8">
        <f t="shared" si="3"/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8">
        <f t="shared" si="4"/>
        <v>1269587043.2056799</v>
      </c>
      <c r="X29" s="28">
        <f t="shared" si="5"/>
        <v>1269587043.2056799</v>
      </c>
      <c r="Y29" s="7">
        <v>564089925.37390995</v>
      </c>
      <c r="Z29" s="7">
        <v>705497117.83176994</v>
      </c>
      <c r="AA29" s="28">
        <f t="shared" si="6"/>
        <v>0</v>
      </c>
      <c r="AB29" s="7">
        <v>0</v>
      </c>
      <c r="AC29" s="7">
        <v>0</v>
      </c>
      <c r="AD29" s="28">
        <f t="shared" si="7"/>
        <v>0</v>
      </c>
      <c r="AE29" s="7">
        <v>0</v>
      </c>
      <c r="AF29" s="7">
        <v>0</v>
      </c>
      <c r="AG29" s="8">
        <f t="shared" si="8"/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8">
        <v>358504475.52367002</v>
      </c>
      <c r="AN29" s="8">
        <v>48325262.603797004</v>
      </c>
      <c r="AO29" s="7">
        <v>14497578.7811391</v>
      </c>
      <c r="AP29" s="8">
        <v>48088057.690209001</v>
      </c>
      <c r="AQ29" s="8">
        <v>0</v>
      </c>
      <c r="AR29" s="8">
        <f t="shared" si="9"/>
        <v>0</v>
      </c>
      <c r="AS29" s="7">
        <v>0</v>
      </c>
      <c r="AT29" s="8">
        <f t="shared" si="10"/>
        <v>1820237410.6100802</v>
      </c>
      <c r="AU29" s="7">
        <v>1303387743.1898</v>
      </c>
      <c r="AV29" s="7">
        <v>149791135.71726</v>
      </c>
      <c r="AW29" s="7">
        <v>367058531.70301998</v>
      </c>
      <c r="AX29" s="8">
        <f t="shared" si="11"/>
        <v>304729279.02725005</v>
      </c>
      <c r="AY29" s="7">
        <v>12314521.552595001</v>
      </c>
      <c r="AZ29" s="7">
        <v>74460735.177072003</v>
      </c>
      <c r="BA29" s="7">
        <v>23883732.365823001</v>
      </c>
      <c r="BB29" s="7">
        <v>194070289.93176001</v>
      </c>
      <c r="BC29" s="8">
        <v>101281217.88876</v>
      </c>
      <c r="BD29" s="8">
        <f t="shared" si="12"/>
        <v>0</v>
      </c>
      <c r="BE29" s="7">
        <v>0</v>
      </c>
      <c r="BF29" s="8">
        <v>995432954.51976001</v>
      </c>
      <c r="BG29" s="8">
        <f t="shared" si="13"/>
        <v>185612695.37011999</v>
      </c>
      <c r="BH29" s="7">
        <v>185612695.37011999</v>
      </c>
      <c r="BI29" s="7">
        <v>0</v>
      </c>
      <c r="BJ29" s="8">
        <v>0</v>
      </c>
      <c r="BK29" s="8">
        <f t="shared" si="14"/>
        <v>0</v>
      </c>
      <c r="BL29" s="7">
        <v>0</v>
      </c>
      <c r="BM29" s="7">
        <v>0</v>
      </c>
      <c r="BN29" s="8">
        <f t="shared" si="15"/>
        <v>47131510.3000025</v>
      </c>
      <c r="BO29" s="7">
        <v>42630871.366485</v>
      </c>
      <c r="BP29" s="7">
        <v>4500638.9335174998</v>
      </c>
      <c r="BQ29" s="8">
        <f t="shared" si="16"/>
        <v>24000000</v>
      </c>
      <c r="BR29" s="7">
        <v>24000000</v>
      </c>
      <c r="BS29" s="8">
        <v>477947601.11588001</v>
      </c>
      <c r="BT29" s="8">
        <f t="shared" si="17"/>
        <v>20637898.68668</v>
      </c>
      <c r="BU29" s="7">
        <v>0</v>
      </c>
      <c r="BV29" s="7">
        <v>20637898.68668</v>
      </c>
      <c r="BW29" s="8">
        <f t="shared" si="18"/>
        <v>34924480.426601</v>
      </c>
      <c r="BX29" s="7">
        <v>34924480.426601</v>
      </c>
      <c r="BY29" s="8">
        <v>0</v>
      </c>
      <c r="BZ29" s="8">
        <v>0</v>
      </c>
      <c r="CA29" s="8">
        <f t="shared" si="19"/>
        <v>543137372.10021293</v>
      </c>
      <c r="CB29" s="7">
        <v>214978343.76436999</v>
      </c>
      <c r="CC29" s="7">
        <v>118668261.33574</v>
      </c>
      <c r="CD29" s="7">
        <v>21955250.000133</v>
      </c>
      <c r="CE29" s="7">
        <v>187535516.99996999</v>
      </c>
      <c r="CF29" s="8">
        <f t="shared" si="20"/>
        <v>0</v>
      </c>
      <c r="CG29" s="7">
        <v>0</v>
      </c>
      <c r="CH29" s="13">
        <f t="shared" si="21"/>
        <v>7979704108.5154448</v>
      </c>
      <c r="CI29" s="29">
        <f t="shared" si="22"/>
        <v>4396288368.5876703</v>
      </c>
      <c r="CJ29" s="29">
        <f t="shared" si="33"/>
        <v>1222113527.93416</v>
      </c>
      <c r="CK29" s="29">
        <f t="shared" si="23"/>
        <v>3174174840.6535106</v>
      </c>
      <c r="CL29" s="15">
        <f t="shared" si="24"/>
        <v>1665873921.3405657</v>
      </c>
      <c r="CM29" s="30">
        <f t="shared" si="32"/>
        <v>478013321.51258206</v>
      </c>
      <c r="CN29" s="30">
        <f t="shared" si="25"/>
        <v>620723227.72777057</v>
      </c>
      <c r="CO29" s="30">
        <f t="shared" si="26"/>
        <v>567137372.10021293</v>
      </c>
      <c r="CP29" s="31">
        <f t="shared" si="27"/>
        <v>1917541818.587209</v>
      </c>
      <c r="CQ29" s="32">
        <f t="shared" si="28"/>
        <v>1269587043.2056799</v>
      </c>
      <c r="CR29" s="32">
        <f t="shared" si="29"/>
        <v>627316876.69484901</v>
      </c>
      <c r="CS29" s="32">
        <f t="shared" si="30"/>
        <v>20637898.68668</v>
      </c>
      <c r="CT29" s="67">
        <f t="shared" si="31"/>
        <v>0</v>
      </c>
    </row>
    <row r="30" spans="1:98" x14ac:dyDescent="0.45">
      <c r="A30" s="7">
        <v>529</v>
      </c>
      <c r="B30" s="7" t="s">
        <v>128</v>
      </c>
      <c r="C30" s="8">
        <f t="shared" si="0"/>
        <v>1293108218.885</v>
      </c>
      <c r="D30" s="7">
        <v>1293108218.885</v>
      </c>
      <c r="E30" s="8">
        <f t="shared" si="1"/>
        <v>562099693.90614688</v>
      </c>
      <c r="F30" s="7">
        <v>288417799.55408001</v>
      </c>
      <c r="G30" s="7">
        <v>0</v>
      </c>
      <c r="H30" s="7">
        <v>8452208.2701018993</v>
      </c>
      <c r="I30" s="7">
        <v>29999999.999986999</v>
      </c>
      <c r="J30" s="7">
        <v>28120485.925629001</v>
      </c>
      <c r="K30" s="7">
        <v>68159999.999948993</v>
      </c>
      <c r="L30" s="7">
        <v>138949200.1564</v>
      </c>
      <c r="M30" s="8">
        <f t="shared" si="2"/>
        <v>188369207.99992999</v>
      </c>
      <c r="N30" s="7">
        <v>0</v>
      </c>
      <c r="O30" s="7">
        <v>188369207.99992999</v>
      </c>
      <c r="P30" s="8">
        <f t="shared" si="3"/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8">
        <f t="shared" si="4"/>
        <v>1389350820.31072</v>
      </c>
      <c r="X30" s="28">
        <f t="shared" si="5"/>
        <v>1389350820.31072</v>
      </c>
      <c r="Y30" s="7">
        <v>605950939.85592997</v>
      </c>
      <c r="Z30" s="7">
        <v>783399880.45479</v>
      </c>
      <c r="AA30" s="28">
        <f t="shared" si="6"/>
        <v>0</v>
      </c>
      <c r="AB30" s="7">
        <v>0</v>
      </c>
      <c r="AC30" s="7">
        <v>0</v>
      </c>
      <c r="AD30" s="28">
        <f t="shared" si="7"/>
        <v>0</v>
      </c>
      <c r="AE30" s="7">
        <v>0</v>
      </c>
      <c r="AF30" s="7">
        <v>0</v>
      </c>
      <c r="AG30" s="8">
        <f t="shared" si="8"/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8">
        <v>276336846.91355002</v>
      </c>
      <c r="AN30" s="8">
        <v>39699443.404449999</v>
      </c>
      <c r="AO30" s="7">
        <v>11909833.021335</v>
      </c>
      <c r="AP30" s="8">
        <v>39515428.797913</v>
      </c>
      <c r="AQ30" s="8">
        <v>509133333.33336997</v>
      </c>
      <c r="AR30" s="8">
        <f t="shared" si="9"/>
        <v>0</v>
      </c>
      <c r="AS30" s="7">
        <v>0</v>
      </c>
      <c r="AT30" s="8">
        <f t="shared" si="10"/>
        <v>5839738582.9032898</v>
      </c>
      <c r="AU30" s="7">
        <v>4877942043.1082001</v>
      </c>
      <c r="AV30" s="7">
        <v>804297475.79719996</v>
      </c>
      <c r="AW30" s="7">
        <v>157499063.99789</v>
      </c>
      <c r="AX30" s="8">
        <f t="shared" si="11"/>
        <v>1215709166.9819012</v>
      </c>
      <c r="AY30" s="7">
        <v>27348224.142301001</v>
      </c>
      <c r="AZ30" s="7">
        <v>550209566.02495003</v>
      </c>
      <c r="BA30" s="7">
        <v>638151376.81465006</v>
      </c>
      <c r="BB30" s="7">
        <v>0</v>
      </c>
      <c r="BC30" s="8">
        <v>206163983.81171</v>
      </c>
      <c r="BD30" s="8">
        <f t="shared" si="12"/>
        <v>0</v>
      </c>
      <c r="BE30" s="7">
        <v>0</v>
      </c>
      <c r="BF30" s="8">
        <v>1766741232.0887001</v>
      </c>
      <c r="BG30" s="8">
        <f t="shared" si="13"/>
        <v>412850558.95789003</v>
      </c>
      <c r="BH30" s="7">
        <v>84045409.338149995</v>
      </c>
      <c r="BI30" s="7">
        <v>328805149.61974001</v>
      </c>
      <c r="BJ30" s="8">
        <v>0</v>
      </c>
      <c r="BK30" s="8">
        <f t="shared" si="14"/>
        <v>233596101.40724701</v>
      </c>
      <c r="BL30" s="7">
        <v>200000000.00003999</v>
      </c>
      <c r="BM30" s="7">
        <v>33596101.407206997</v>
      </c>
      <c r="BN30" s="8">
        <f t="shared" si="15"/>
        <v>40131212.979894601</v>
      </c>
      <c r="BO30" s="7">
        <v>34135420.403070003</v>
      </c>
      <c r="BP30" s="7">
        <v>5995792.5768245999</v>
      </c>
      <c r="BQ30" s="8">
        <f t="shared" si="16"/>
        <v>0</v>
      </c>
      <c r="BR30" s="7">
        <v>0</v>
      </c>
      <c r="BS30" s="8">
        <v>485901320.04216999</v>
      </c>
      <c r="BT30" s="8">
        <f t="shared" si="17"/>
        <v>0</v>
      </c>
      <c r="BU30" s="7">
        <v>0</v>
      </c>
      <c r="BV30" s="7">
        <v>0</v>
      </c>
      <c r="BW30" s="8">
        <f t="shared" si="18"/>
        <v>38676659.980637997</v>
      </c>
      <c r="BX30" s="7">
        <v>38676659.980637997</v>
      </c>
      <c r="BY30" s="8">
        <v>0</v>
      </c>
      <c r="BZ30" s="8">
        <v>0</v>
      </c>
      <c r="CA30" s="8">
        <f t="shared" si="19"/>
        <v>3944034391.96979</v>
      </c>
      <c r="CB30" s="7">
        <v>2661903298.4264002</v>
      </c>
      <c r="CC30" s="7">
        <v>391573803.54479998</v>
      </c>
      <c r="CD30" s="7">
        <v>419256177.99844998</v>
      </c>
      <c r="CE30" s="7">
        <v>471301112.00014001</v>
      </c>
      <c r="CF30" s="8">
        <f t="shared" si="20"/>
        <v>0</v>
      </c>
      <c r="CG30" s="7">
        <v>0</v>
      </c>
      <c r="CH30" s="13">
        <f t="shared" si="21"/>
        <v>18447560103.267105</v>
      </c>
      <c r="CI30" s="29">
        <f t="shared" si="22"/>
        <v>9364294088.7904701</v>
      </c>
      <c r="CJ30" s="29">
        <f t="shared" si="33"/>
        <v>1481477426.8849299</v>
      </c>
      <c r="CK30" s="29">
        <f t="shared" si="23"/>
        <v>7882816661.9055405</v>
      </c>
      <c r="CL30" s="15">
        <f t="shared" si="24"/>
        <v>6253201128.1807108</v>
      </c>
      <c r="CM30" s="30">
        <f t="shared" si="32"/>
        <v>562099693.90614688</v>
      </c>
      <c r="CN30" s="30">
        <f t="shared" si="25"/>
        <v>1747067042.3047738</v>
      </c>
      <c r="CO30" s="30">
        <f t="shared" si="26"/>
        <v>3944034391.96979</v>
      </c>
      <c r="CP30" s="31">
        <f t="shared" si="27"/>
        <v>2830064886.2959232</v>
      </c>
      <c r="CQ30" s="32">
        <f t="shared" si="28"/>
        <v>1389350820.31072</v>
      </c>
      <c r="CR30" s="32">
        <f t="shared" si="29"/>
        <v>1240714065.985163</v>
      </c>
      <c r="CS30" s="32">
        <f t="shared" si="30"/>
        <v>200000000.00003999</v>
      </c>
      <c r="CT30" s="67">
        <f t="shared" si="31"/>
        <v>33596101.407206997</v>
      </c>
    </row>
    <row r="31" spans="1:98" x14ac:dyDescent="0.45">
      <c r="A31" s="7">
        <v>530</v>
      </c>
      <c r="B31" s="7" t="s">
        <v>129</v>
      </c>
      <c r="C31" s="8">
        <f t="shared" si="0"/>
        <v>1806000120.125</v>
      </c>
      <c r="D31" s="7">
        <v>1806000120.125</v>
      </c>
      <c r="E31" s="8">
        <f t="shared" si="1"/>
        <v>929303137.53943801</v>
      </c>
      <c r="F31" s="7">
        <v>417002248.53924</v>
      </c>
      <c r="G31" s="7">
        <v>0</v>
      </c>
      <c r="H31" s="7">
        <v>12012941.344442001</v>
      </c>
      <c r="I31" s="7">
        <v>29999999.999986999</v>
      </c>
      <c r="J31" s="7">
        <v>28120485.925629001</v>
      </c>
      <c r="K31" s="7">
        <v>173279999.99994001</v>
      </c>
      <c r="L31" s="7">
        <v>268887461.73019999</v>
      </c>
      <c r="M31" s="8">
        <f t="shared" si="2"/>
        <v>680960976.00005996</v>
      </c>
      <c r="N31" s="7">
        <v>0</v>
      </c>
      <c r="O31" s="7">
        <v>680960976.00005996</v>
      </c>
      <c r="P31" s="8">
        <f t="shared" si="3"/>
        <v>279995553.0244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279995553.0244</v>
      </c>
      <c r="W31" s="8">
        <f t="shared" si="4"/>
        <v>836179604.47202003</v>
      </c>
      <c r="X31" s="28">
        <f t="shared" si="5"/>
        <v>0</v>
      </c>
      <c r="Y31" s="7">
        <v>0</v>
      </c>
      <c r="Z31" s="7">
        <v>0</v>
      </c>
      <c r="AA31" s="28">
        <f t="shared" si="6"/>
        <v>836179604.47202003</v>
      </c>
      <c r="AB31" s="7">
        <v>333634113.57423002</v>
      </c>
      <c r="AC31" s="7">
        <v>502545490.89779001</v>
      </c>
      <c r="AD31" s="28">
        <f t="shared" si="7"/>
        <v>0</v>
      </c>
      <c r="AE31" s="7">
        <v>0</v>
      </c>
      <c r="AF31" s="7">
        <v>0</v>
      </c>
      <c r="AG31" s="8">
        <f t="shared" si="8"/>
        <v>122810232.65880001</v>
      </c>
      <c r="AH31" s="7">
        <v>0</v>
      </c>
      <c r="AI31" s="7">
        <v>0</v>
      </c>
      <c r="AJ31" s="7">
        <v>0</v>
      </c>
      <c r="AK31" s="7">
        <v>0</v>
      </c>
      <c r="AL31" s="7">
        <v>122810232.65880001</v>
      </c>
      <c r="AM31" s="8">
        <v>566231751.11409998</v>
      </c>
      <c r="AN31" s="8">
        <v>66771081.433532</v>
      </c>
      <c r="AO31" s="7">
        <v>20031324.430059601</v>
      </c>
      <c r="AP31" s="8">
        <v>57379025.135031998</v>
      </c>
      <c r="AQ31" s="8">
        <v>0</v>
      </c>
      <c r="AR31" s="8">
        <f t="shared" si="9"/>
        <v>0</v>
      </c>
      <c r="AS31" s="7">
        <v>0</v>
      </c>
      <c r="AT31" s="8">
        <f t="shared" si="10"/>
        <v>8537495767.8986607</v>
      </c>
      <c r="AU31" s="7">
        <v>7173376495.8951998</v>
      </c>
      <c r="AV31" s="7">
        <v>910502652.00845003</v>
      </c>
      <c r="AW31" s="7">
        <v>453616619.99501002</v>
      </c>
      <c r="AX31" s="8">
        <f t="shared" si="11"/>
        <v>1917818494.6988869</v>
      </c>
      <c r="AY31" s="7">
        <v>41035625.007596999</v>
      </c>
      <c r="AZ31" s="7">
        <v>661558946.97693002</v>
      </c>
      <c r="BA31" s="7">
        <v>941431630.47347999</v>
      </c>
      <c r="BB31" s="7">
        <v>273792292.24088001</v>
      </c>
      <c r="BC31" s="8">
        <v>377049622.97871</v>
      </c>
      <c r="BD31" s="8">
        <f t="shared" si="12"/>
        <v>0</v>
      </c>
      <c r="BE31" s="7">
        <v>0</v>
      </c>
      <c r="BF31" s="8">
        <v>3228061377.2360001</v>
      </c>
      <c r="BG31" s="8">
        <f t="shared" si="13"/>
        <v>395914769.27699</v>
      </c>
      <c r="BH31" s="7">
        <v>255641038.31880999</v>
      </c>
      <c r="BI31" s="7">
        <v>140273730.95818001</v>
      </c>
      <c r="BJ31" s="8">
        <v>0</v>
      </c>
      <c r="BK31" s="8">
        <f t="shared" si="14"/>
        <v>300000000.00001001</v>
      </c>
      <c r="BL31" s="7">
        <v>300000000.00001001</v>
      </c>
      <c r="BM31" s="7">
        <v>0</v>
      </c>
      <c r="BN31" s="8">
        <f t="shared" si="15"/>
        <v>49383447.081673995</v>
      </c>
      <c r="BO31" s="7">
        <v>39331736.267399997</v>
      </c>
      <c r="BP31" s="7">
        <v>10051710.814274</v>
      </c>
      <c r="BQ31" s="8">
        <f t="shared" si="16"/>
        <v>390000000</v>
      </c>
      <c r="BR31" s="7">
        <v>390000000</v>
      </c>
      <c r="BS31" s="8">
        <v>506709924.15246999</v>
      </c>
      <c r="BT31" s="8">
        <f t="shared" si="17"/>
        <v>20637898.68668</v>
      </c>
      <c r="BU31" s="7">
        <v>0</v>
      </c>
      <c r="BV31" s="7">
        <v>20637898.68668</v>
      </c>
      <c r="BW31" s="8">
        <f t="shared" si="18"/>
        <v>97642740.051544994</v>
      </c>
      <c r="BX31" s="7">
        <v>97642740.051544994</v>
      </c>
      <c r="BY31" s="8">
        <v>0</v>
      </c>
      <c r="BZ31" s="8">
        <v>0</v>
      </c>
      <c r="CA31" s="8">
        <f t="shared" si="19"/>
        <v>1391238103.9050801</v>
      </c>
      <c r="CB31" s="7">
        <v>802509142.85571003</v>
      </c>
      <c r="CC31" s="7">
        <v>311613101.47566003</v>
      </c>
      <c r="CD31" s="7">
        <v>72948953.573730007</v>
      </c>
      <c r="CE31" s="7">
        <v>204166905.99998</v>
      </c>
      <c r="CF31" s="8">
        <f t="shared" si="20"/>
        <v>0</v>
      </c>
      <c r="CG31" s="7">
        <v>0</v>
      </c>
      <c r="CH31" s="13">
        <f t="shared" si="21"/>
        <v>22557583627.46909</v>
      </c>
      <c r="CI31" s="29">
        <f t="shared" si="22"/>
        <v>14818749992.373821</v>
      </c>
      <c r="CJ31" s="29">
        <f t="shared" si="33"/>
        <v>2486961096.1250601</v>
      </c>
      <c r="CK31" s="29">
        <f t="shared" si="23"/>
        <v>12331788896.24876</v>
      </c>
      <c r="CL31" s="15">
        <f t="shared" si="24"/>
        <v>5518067327.0115461</v>
      </c>
      <c r="CM31" s="30">
        <f t="shared" si="32"/>
        <v>1209298690.563838</v>
      </c>
      <c r="CN31" s="30">
        <f t="shared" si="25"/>
        <v>2527530532.5426283</v>
      </c>
      <c r="CO31" s="30">
        <f t="shared" si="26"/>
        <v>1781238103.9050801</v>
      </c>
      <c r="CP31" s="31">
        <f t="shared" si="27"/>
        <v>2220766308.0837221</v>
      </c>
      <c r="CQ31" s="32">
        <f t="shared" si="28"/>
        <v>958989837.13082004</v>
      </c>
      <c r="CR31" s="32">
        <f t="shared" si="29"/>
        <v>941138572.26621199</v>
      </c>
      <c r="CS31" s="32">
        <f t="shared" si="30"/>
        <v>320637898.68669003</v>
      </c>
      <c r="CT31" s="67">
        <f t="shared" si="31"/>
        <v>0</v>
      </c>
    </row>
    <row r="32" spans="1:98" x14ac:dyDescent="0.45">
      <c r="A32" s="7">
        <v>531</v>
      </c>
      <c r="B32" s="7" t="s">
        <v>130</v>
      </c>
      <c r="C32" s="8">
        <f t="shared" si="0"/>
        <v>1353092377.5239</v>
      </c>
      <c r="D32" s="7">
        <v>1353092377.5239</v>
      </c>
      <c r="E32" s="8">
        <f t="shared" si="1"/>
        <v>850212078.18377697</v>
      </c>
      <c r="F32" s="7">
        <v>362616333.77165997</v>
      </c>
      <c r="G32" s="7">
        <v>25000000</v>
      </c>
      <c r="H32" s="7">
        <v>14715683.376707001</v>
      </c>
      <c r="I32" s="7">
        <v>47143000.000000998</v>
      </c>
      <c r="J32" s="7">
        <v>28120485.925629001</v>
      </c>
      <c r="K32" s="7">
        <v>162839999.99998</v>
      </c>
      <c r="L32" s="7">
        <v>209776575.10980001</v>
      </c>
      <c r="M32" s="8">
        <f t="shared" si="2"/>
        <v>0</v>
      </c>
      <c r="N32" s="7">
        <v>0</v>
      </c>
      <c r="O32" s="7">
        <v>0</v>
      </c>
      <c r="P32" s="8">
        <f t="shared" si="3"/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8">
        <f t="shared" si="4"/>
        <v>2340809162.24125</v>
      </c>
      <c r="X32" s="28">
        <f t="shared" si="5"/>
        <v>2340809162.24125</v>
      </c>
      <c r="Y32" s="7">
        <v>977283292.70395005</v>
      </c>
      <c r="Z32" s="7">
        <v>1363525869.5373001</v>
      </c>
      <c r="AA32" s="28">
        <f t="shared" si="6"/>
        <v>0</v>
      </c>
      <c r="AB32" s="7">
        <v>0</v>
      </c>
      <c r="AC32" s="7">
        <v>0</v>
      </c>
      <c r="AD32" s="28">
        <f t="shared" si="7"/>
        <v>0</v>
      </c>
      <c r="AE32" s="7">
        <v>0</v>
      </c>
      <c r="AF32" s="7">
        <v>0</v>
      </c>
      <c r="AG32" s="8">
        <f t="shared" si="8"/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8">
        <v>341099075.514</v>
      </c>
      <c r="AN32" s="8">
        <v>66842535.308982998</v>
      </c>
      <c r="AO32" s="7">
        <v>20052760.592694897</v>
      </c>
      <c r="AP32" s="8">
        <v>69674778.646626994</v>
      </c>
      <c r="AQ32" s="8">
        <v>509133333.33336997</v>
      </c>
      <c r="AR32" s="8">
        <f t="shared" si="9"/>
        <v>0</v>
      </c>
      <c r="AS32" s="7">
        <v>0</v>
      </c>
      <c r="AT32" s="8">
        <f t="shared" si="10"/>
        <v>11847923325.47006</v>
      </c>
      <c r="AU32" s="7">
        <v>9080716740.9249001</v>
      </c>
      <c r="AV32" s="7">
        <v>2221404836.5514998</v>
      </c>
      <c r="AW32" s="7">
        <v>545801747.99365997</v>
      </c>
      <c r="AX32" s="8">
        <f t="shared" si="11"/>
        <v>3072886703.0282707</v>
      </c>
      <c r="AY32" s="7">
        <v>33855349.143881001</v>
      </c>
      <c r="AZ32" s="7">
        <v>765586552.10828996</v>
      </c>
      <c r="BA32" s="7">
        <v>1710895504.4465001</v>
      </c>
      <c r="BB32" s="7">
        <v>562549297.32959998</v>
      </c>
      <c r="BC32" s="8">
        <v>277936455.34082001</v>
      </c>
      <c r="BD32" s="8">
        <f t="shared" si="12"/>
        <v>0</v>
      </c>
      <c r="BE32" s="7">
        <v>0</v>
      </c>
      <c r="BF32" s="8">
        <v>1787467985.5165999</v>
      </c>
      <c r="BG32" s="8">
        <f t="shared" si="13"/>
        <v>212853317.42188001</v>
      </c>
      <c r="BH32" s="7">
        <v>212853317.42188001</v>
      </c>
      <c r="BI32" s="7">
        <v>0</v>
      </c>
      <c r="BJ32" s="8">
        <v>0</v>
      </c>
      <c r="BK32" s="8">
        <f t="shared" si="14"/>
        <v>96451033.782340005</v>
      </c>
      <c r="BL32" s="7">
        <v>0</v>
      </c>
      <c r="BM32" s="7">
        <v>96451033.782340005</v>
      </c>
      <c r="BN32" s="8">
        <f t="shared" si="15"/>
        <v>45335922.550260201</v>
      </c>
      <c r="BO32" s="7">
        <v>36332980.538445003</v>
      </c>
      <c r="BP32" s="7">
        <v>9002942.0118151996</v>
      </c>
      <c r="BQ32" s="8">
        <f t="shared" si="16"/>
        <v>390000000</v>
      </c>
      <c r="BR32" s="7">
        <v>390000000</v>
      </c>
      <c r="BS32" s="8">
        <v>494809730.04294002</v>
      </c>
      <c r="BT32" s="8">
        <f t="shared" si="17"/>
        <v>20637898.68668</v>
      </c>
      <c r="BU32" s="7">
        <v>0</v>
      </c>
      <c r="BV32" s="7">
        <v>20637898.68668</v>
      </c>
      <c r="BW32" s="8">
        <f t="shared" si="18"/>
        <v>61849868.894199997</v>
      </c>
      <c r="BX32" s="7">
        <v>61849868.894199997</v>
      </c>
      <c r="BY32" s="8">
        <v>0</v>
      </c>
      <c r="BZ32" s="8">
        <v>0</v>
      </c>
      <c r="CA32" s="8">
        <f t="shared" si="19"/>
        <v>3558712198.61695</v>
      </c>
      <c r="CB32" s="7">
        <v>2679147939.9582</v>
      </c>
      <c r="CC32" s="7">
        <v>648793151.65871</v>
      </c>
      <c r="CD32" s="7">
        <v>0</v>
      </c>
      <c r="CE32" s="7">
        <v>230771107.00003999</v>
      </c>
      <c r="CF32" s="8">
        <f t="shared" si="20"/>
        <v>0</v>
      </c>
      <c r="CG32" s="7">
        <v>0</v>
      </c>
      <c r="CH32" s="13">
        <f t="shared" si="21"/>
        <v>27301276746.320564</v>
      </c>
      <c r="CI32" s="29">
        <f t="shared" si="22"/>
        <v>15329582764.024559</v>
      </c>
      <c r="CJ32" s="29">
        <f t="shared" si="33"/>
        <v>1353092377.5239</v>
      </c>
      <c r="CK32" s="29">
        <f t="shared" si="23"/>
        <v>13976490386.50066</v>
      </c>
      <c r="CL32" s="15">
        <f t="shared" si="24"/>
        <v>8258692624.0043201</v>
      </c>
      <c r="CM32" s="30">
        <f t="shared" si="32"/>
        <v>850212078.18377697</v>
      </c>
      <c r="CN32" s="30">
        <f t="shared" si="25"/>
        <v>3459768347.2035933</v>
      </c>
      <c r="CO32" s="30">
        <f t="shared" si="26"/>
        <v>3948712198.61695</v>
      </c>
      <c r="CP32" s="31">
        <f t="shared" si="27"/>
        <v>3713001358.291687</v>
      </c>
      <c r="CQ32" s="32">
        <f t="shared" si="28"/>
        <v>2340809162.24125</v>
      </c>
      <c r="CR32" s="32">
        <f t="shared" si="29"/>
        <v>1351554297.3637571</v>
      </c>
      <c r="CS32" s="32">
        <f t="shared" si="30"/>
        <v>20637898.68668</v>
      </c>
      <c r="CT32" s="67">
        <f t="shared" si="31"/>
        <v>96451033.782340005</v>
      </c>
    </row>
    <row r="33" spans="1:98" x14ac:dyDescent="0.45">
      <c r="A33" s="7">
        <v>532</v>
      </c>
      <c r="B33" s="7" t="s">
        <v>131</v>
      </c>
      <c r="C33" s="8">
        <f t="shared" si="0"/>
        <v>1632240514.9244001</v>
      </c>
      <c r="D33" s="7">
        <v>1632240514.9244001</v>
      </c>
      <c r="E33" s="8">
        <f t="shared" si="1"/>
        <v>871388779.21461999</v>
      </c>
      <c r="F33" s="7">
        <v>394996522.95622998</v>
      </c>
      <c r="G33" s="7">
        <v>0</v>
      </c>
      <c r="H33" s="7">
        <v>23591270.904794</v>
      </c>
      <c r="I33" s="7">
        <v>29999999.999986999</v>
      </c>
      <c r="J33" s="7">
        <v>28120485.925629001</v>
      </c>
      <c r="K33" s="7">
        <v>154079999.99998</v>
      </c>
      <c r="L33" s="7">
        <v>240600499.428</v>
      </c>
      <c r="M33" s="8">
        <f t="shared" si="2"/>
        <v>518764896.00006002</v>
      </c>
      <c r="N33" s="7">
        <v>0</v>
      </c>
      <c r="O33" s="7">
        <v>518764896.00006002</v>
      </c>
      <c r="P33" s="8">
        <f t="shared" si="3"/>
        <v>305106277.55392998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305106277.55392998</v>
      </c>
      <c r="W33" s="8">
        <f t="shared" si="4"/>
        <v>1010055728.8380799</v>
      </c>
      <c r="X33" s="28">
        <f t="shared" si="5"/>
        <v>0</v>
      </c>
      <c r="Y33" s="7">
        <v>0</v>
      </c>
      <c r="Z33" s="7">
        <v>0</v>
      </c>
      <c r="AA33" s="28">
        <f t="shared" si="6"/>
        <v>1010055728.8380799</v>
      </c>
      <c r="AB33" s="7">
        <v>423025067.21274</v>
      </c>
      <c r="AC33" s="7">
        <v>587030661.62533998</v>
      </c>
      <c r="AD33" s="28">
        <f t="shared" si="7"/>
        <v>0</v>
      </c>
      <c r="AE33" s="7">
        <v>0</v>
      </c>
      <c r="AF33" s="7">
        <v>0</v>
      </c>
      <c r="AG33" s="8">
        <f t="shared" si="8"/>
        <v>151158397.11954001</v>
      </c>
      <c r="AH33" s="7">
        <v>0</v>
      </c>
      <c r="AI33" s="7">
        <v>0</v>
      </c>
      <c r="AJ33" s="7">
        <v>0</v>
      </c>
      <c r="AK33" s="7">
        <v>0</v>
      </c>
      <c r="AL33" s="7">
        <v>151158397.11954001</v>
      </c>
      <c r="AM33" s="8">
        <v>504692755.43405002</v>
      </c>
      <c r="AN33" s="8">
        <v>71635671.334887996</v>
      </c>
      <c r="AO33" s="7">
        <v>21490701.400466397</v>
      </c>
      <c r="AP33" s="8">
        <v>67013116.182287998</v>
      </c>
      <c r="AQ33" s="8">
        <v>0</v>
      </c>
      <c r="AR33" s="8">
        <f t="shared" si="9"/>
        <v>0</v>
      </c>
      <c r="AS33" s="7">
        <v>0</v>
      </c>
      <c r="AT33" s="8">
        <f t="shared" si="10"/>
        <v>22245556561.124569</v>
      </c>
      <c r="AU33" s="7">
        <v>16882266591.546</v>
      </c>
      <c r="AV33" s="7">
        <v>5107806033.5815001</v>
      </c>
      <c r="AW33" s="7">
        <v>255483935.99707001</v>
      </c>
      <c r="AX33" s="8">
        <f t="shared" si="11"/>
        <v>4212787024.6882052</v>
      </c>
      <c r="AY33" s="7">
        <v>70205495.704069003</v>
      </c>
      <c r="AZ33" s="7">
        <v>1111648988.5939</v>
      </c>
      <c r="BA33" s="7">
        <v>2951730681.6606002</v>
      </c>
      <c r="BB33" s="7">
        <v>79201858.729635999</v>
      </c>
      <c r="BC33" s="8">
        <v>398244258.53678</v>
      </c>
      <c r="BD33" s="8">
        <f t="shared" si="12"/>
        <v>200000000.00053</v>
      </c>
      <c r="BE33" s="7">
        <v>200000000.00053</v>
      </c>
      <c r="BF33" s="8">
        <v>4626282814.9127998</v>
      </c>
      <c r="BG33" s="8">
        <f t="shared" si="13"/>
        <v>378903382.40000999</v>
      </c>
      <c r="BH33" s="7">
        <v>378903382.40000999</v>
      </c>
      <c r="BI33" s="7">
        <v>0</v>
      </c>
      <c r="BJ33" s="8">
        <v>0</v>
      </c>
      <c r="BK33" s="8">
        <f t="shared" si="14"/>
        <v>300000000.00001001</v>
      </c>
      <c r="BL33" s="7">
        <v>300000000.00001001</v>
      </c>
      <c r="BM33" s="7">
        <v>0</v>
      </c>
      <c r="BN33" s="8">
        <f t="shared" si="15"/>
        <v>49436990.280581996</v>
      </c>
      <c r="BO33" s="7">
        <v>39039992.066519998</v>
      </c>
      <c r="BP33" s="7">
        <v>10396998.214062</v>
      </c>
      <c r="BQ33" s="8">
        <f t="shared" si="16"/>
        <v>0</v>
      </c>
      <c r="BR33" s="7">
        <v>0</v>
      </c>
      <c r="BS33" s="8">
        <v>604721996.51587999</v>
      </c>
      <c r="BT33" s="8">
        <f t="shared" si="17"/>
        <v>20637898.68668</v>
      </c>
      <c r="BU33" s="7">
        <v>0</v>
      </c>
      <c r="BV33" s="7">
        <v>20637898.68668</v>
      </c>
      <c r="BW33" s="8">
        <f t="shared" si="18"/>
        <v>92228680.799317002</v>
      </c>
      <c r="BX33" s="7">
        <v>92228680.799317002</v>
      </c>
      <c r="BY33" s="8">
        <v>0</v>
      </c>
      <c r="BZ33" s="8">
        <v>0</v>
      </c>
      <c r="CA33" s="8">
        <f t="shared" si="19"/>
        <v>5140653761.0129404</v>
      </c>
      <c r="CB33" s="7">
        <v>1691665103.8459001</v>
      </c>
      <c r="CC33" s="7">
        <v>663446568.17140996</v>
      </c>
      <c r="CD33" s="7">
        <v>1812373387.9956999</v>
      </c>
      <c r="CE33" s="7">
        <v>973168700.99993002</v>
      </c>
      <c r="CF33" s="8">
        <f t="shared" si="20"/>
        <v>99999999.999951005</v>
      </c>
      <c r="CG33" s="7">
        <v>99999999.999951005</v>
      </c>
      <c r="CH33" s="13">
        <f t="shared" si="21"/>
        <v>43501509505.560112</v>
      </c>
      <c r="CI33" s="29">
        <f t="shared" si="22"/>
        <v>29527537542.395882</v>
      </c>
      <c r="CJ33" s="29">
        <f t="shared" si="33"/>
        <v>2151005410.9244599</v>
      </c>
      <c r="CK33" s="29">
        <f t="shared" si="23"/>
        <v>27376532131.47142</v>
      </c>
      <c r="CL33" s="15">
        <f t="shared" si="24"/>
        <v>11122140567.284492</v>
      </c>
      <c r="CM33" s="30">
        <f t="shared" si="32"/>
        <v>1176495056.7685499</v>
      </c>
      <c r="CN33" s="30">
        <f t="shared" si="25"/>
        <v>4804991749.5030031</v>
      </c>
      <c r="CO33" s="30">
        <f t="shared" si="26"/>
        <v>5140653761.0129404</v>
      </c>
      <c r="CP33" s="31">
        <f t="shared" si="27"/>
        <v>2851831395.8797388</v>
      </c>
      <c r="CQ33" s="32">
        <f t="shared" si="28"/>
        <v>1161214125.9576199</v>
      </c>
      <c r="CR33" s="32">
        <f t="shared" si="29"/>
        <v>1069979371.2349479</v>
      </c>
      <c r="CS33" s="32">
        <f t="shared" si="30"/>
        <v>620637898.68717098</v>
      </c>
      <c r="CT33" s="67">
        <f t="shared" si="31"/>
        <v>0</v>
      </c>
    </row>
    <row r="34" spans="1:98" x14ac:dyDescent="0.45">
      <c r="A34" s="7">
        <v>533</v>
      </c>
      <c r="B34" s="7" t="s">
        <v>132</v>
      </c>
      <c r="C34" s="8">
        <f t="shared" si="0"/>
        <v>1104863181.2832999</v>
      </c>
      <c r="D34" s="7">
        <v>1104863181.2832999</v>
      </c>
      <c r="E34" s="8">
        <f t="shared" si="1"/>
        <v>617963194.97024429</v>
      </c>
      <c r="F34" s="7">
        <v>276769636.25154001</v>
      </c>
      <c r="G34" s="7">
        <v>25000000</v>
      </c>
      <c r="H34" s="7">
        <v>8821261.0550743006</v>
      </c>
      <c r="I34" s="7">
        <v>47143000.000000998</v>
      </c>
      <c r="J34" s="7">
        <v>28120485.925629001</v>
      </c>
      <c r="K34" s="7">
        <v>100440000</v>
      </c>
      <c r="L34" s="7">
        <v>131668811.73800001</v>
      </c>
      <c r="M34" s="8">
        <f t="shared" si="2"/>
        <v>0</v>
      </c>
      <c r="N34" s="7">
        <v>0</v>
      </c>
      <c r="O34" s="7">
        <v>0</v>
      </c>
      <c r="P34" s="8">
        <f t="shared" si="3"/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8">
        <f t="shared" si="4"/>
        <v>272947996.13880002</v>
      </c>
      <c r="X34" s="28">
        <f t="shared" si="5"/>
        <v>0</v>
      </c>
      <c r="Y34" s="7">
        <v>0</v>
      </c>
      <c r="Z34" s="7">
        <v>0</v>
      </c>
      <c r="AA34" s="28">
        <f t="shared" si="6"/>
        <v>0</v>
      </c>
      <c r="AB34" s="7">
        <v>0</v>
      </c>
      <c r="AC34" s="7">
        <v>0</v>
      </c>
      <c r="AD34" s="28">
        <f t="shared" si="7"/>
        <v>272947996.13880002</v>
      </c>
      <c r="AE34" s="7">
        <v>118811722.03183</v>
      </c>
      <c r="AF34" s="7">
        <v>154136274.10697001</v>
      </c>
      <c r="AG34" s="8">
        <f t="shared" si="8"/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8">
        <v>295227055.19338</v>
      </c>
      <c r="AN34" s="8">
        <v>39207303.373208001</v>
      </c>
      <c r="AO34" s="7">
        <v>11762191.011962401</v>
      </c>
      <c r="AP34" s="8">
        <v>40099422.497934997</v>
      </c>
      <c r="AQ34" s="8">
        <v>0</v>
      </c>
      <c r="AR34" s="8">
        <f t="shared" si="9"/>
        <v>0</v>
      </c>
      <c r="AS34" s="7">
        <v>0</v>
      </c>
      <c r="AT34" s="8">
        <f t="shared" si="10"/>
        <v>6633728217.5686293</v>
      </c>
      <c r="AU34" s="7">
        <v>5120542385.8434</v>
      </c>
      <c r="AV34" s="7">
        <v>1190479659.7291999</v>
      </c>
      <c r="AW34" s="7">
        <v>322706171.99602997</v>
      </c>
      <c r="AX34" s="8">
        <f t="shared" si="11"/>
        <v>1719887662.9223161</v>
      </c>
      <c r="AY34" s="7">
        <v>30489594.832736</v>
      </c>
      <c r="AZ34" s="7">
        <v>313137248.43918002</v>
      </c>
      <c r="BA34" s="7">
        <v>905281665.49058998</v>
      </c>
      <c r="BB34" s="7">
        <v>470979154.15981001</v>
      </c>
      <c r="BC34" s="8">
        <v>187359473.60440999</v>
      </c>
      <c r="BD34" s="8">
        <f t="shared" si="12"/>
        <v>200000000.00053</v>
      </c>
      <c r="BE34" s="7">
        <v>200000000.00053</v>
      </c>
      <c r="BF34" s="8">
        <v>1648810000.0775001</v>
      </c>
      <c r="BG34" s="8">
        <f t="shared" si="13"/>
        <v>385857399.22952002</v>
      </c>
      <c r="BH34" s="7">
        <v>218285591.25433001</v>
      </c>
      <c r="BI34" s="7">
        <v>167571807.97519001</v>
      </c>
      <c r="BJ34" s="8">
        <v>0</v>
      </c>
      <c r="BK34" s="8">
        <f t="shared" si="14"/>
        <v>0</v>
      </c>
      <c r="BL34" s="7">
        <v>0</v>
      </c>
      <c r="BM34" s="7">
        <v>0</v>
      </c>
      <c r="BN34" s="8">
        <f t="shared" si="15"/>
        <v>38123953.641923003</v>
      </c>
      <c r="BO34" s="7">
        <v>32700525.423075002</v>
      </c>
      <c r="BP34" s="7">
        <v>5423428.2188480003</v>
      </c>
      <c r="BQ34" s="8">
        <f t="shared" si="16"/>
        <v>0</v>
      </c>
      <c r="BR34" s="7">
        <v>0</v>
      </c>
      <c r="BS34" s="8">
        <v>394432495.09114999</v>
      </c>
      <c r="BT34" s="8">
        <f t="shared" si="17"/>
        <v>20637898.68668</v>
      </c>
      <c r="BU34" s="7">
        <v>0</v>
      </c>
      <c r="BV34" s="7">
        <v>20637898.68668</v>
      </c>
      <c r="BW34" s="8">
        <f t="shared" si="18"/>
        <v>41311061.88177</v>
      </c>
      <c r="BX34" s="7">
        <v>41311061.88177</v>
      </c>
      <c r="BY34" s="8">
        <v>0</v>
      </c>
      <c r="BZ34" s="8">
        <v>0</v>
      </c>
      <c r="CA34" s="8">
        <f t="shared" si="19"/>
        <v>3920655401.5247898</v>
      </c>
      <c r="CB34" s="7">
        <v>2946839270.9281998</v>
      </c>
      <c r="CC34" s="7">
        <v>276104958.52601999</v>
      </c>
      <c r="CD34" s="7">
        <v>511566321.07046998</v>
      </c>
      <c r="CE34" s="7">
        <v>186144851.00009999</v>
      </c>
      <c r="CF34" s="8">
        <f t="shared" si="20"/>
        <v>0</v>
      </c>
      <c r="CG34" s="7">
        <v>0</v>
      </c>
      <c r="CH34" s="13">
        <f t="shared" si="21"/>
        <v>17561111717.686089</v>
      </c>
      <c r="CI34" s="29">
        <f t="shared" si="22"/>
        <v>9682628454.1228104</v>
      </c>
      <c r="CJ34" s="29">
        <f t="shared" si="33"/>
        <v>1104863181.2832999</v>
      </c>
      <c r="CK34" s="29">
        <f t="shared" si="23"/>
        <v>8577765272.83951</v>
      </c>
      <c r="CL34" s="15">
        <f t="shared" si="24"/>
        <v>6763005977.5437717</v>
      </c>
      <c r="CM34" s="30">
        <f t="shared" si="32"/>
        <v>617963194.97024429</v>
      </c>
      <c r="CN34" s="30">
        <f t="shared" si="25"/>
        <v>2224387381.0487375</v>
      </c>
      <c r="CO34" s="30">
        <f t="shared" si="26"/>
        <v>3920655401.5247898</v>
      </c>
      <c r="CP34" s="31">
        <f t="shared" si="27"/>
        <v>1115477286.019505</v>
      </c>
      <c r="CQ34" s="32">
        <f t="shared" si="28"/>
        <v>272947996.13880002</v>
      </c>
      <c r="CR34" s="32">
        <f t="shared" si="29"/>
        <v>621891391.19349504</v>
      </c>
      <c r="CS34" s="32">
        <f t="shared" si="30"/>
        <v>220637898.68720999</v>
      </c>
      <c r="CT34" s="67">
        <f t="shared" si="31"/>
        <v>0</v>
      </c>
    </row>
    <row r="35" spans="1:98" x14ac:dyDescent="0.45">
      <c r="A35" s="7">
        <v>534</v>
      </c>
      <c r="B35" s="7" t="s">
        <v>133</v>
      </c>
      <c r="C35" s="8">
        <f t="shared" si="0"/>
        <v>1458993194.6043999</v>
      </c>
      <c r="D35" s="7">
        <v>1458993194.6043999</v>
      </c>
      <c r="E35" s="8">
        <f t="shared" si="1"/>
        <v>569883359.6110661</v>
      </c>
      <c r="F35" s="7">
        <v>287652857.87830001</v>
      </c>
      <c r="G35" s="7">
        <v>0</v>
      </c>
      <c r="H35" s="7">
        <v>9500341.9677031003</v>
      </c>
      <c r="I35" s="7">
        <v>29999999.999986999</v>
      </c>
      <c r="J35" s="7">
        <v>28120485.925629001</v>
      </c>
      <c r="K35" s="7">
        <v>84840000.000046998</v>
      </c>
      <c r="L35" s="7">
        <v>129769673.83939999</v>
      </c>
      <c r="M35" s="8">
        <f t="shared" si="2"/>
        <v>0</v>
      </c>
      <c r="N35" s="7">
        <v>0</v>
      </c>
      <c r="O35" s="7">
        <v>0</v>
      </c>
      <c r="P35" s="8">
        <f t="shared" si="3"/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8">
        <f t="shared" si="4"/>
        <v>1306799464.47106</v>
      </c>
      <c r="X35" s="28">
        <f t="shared" si="5"/>
        <v>1306799464.47106</v>
      </c>
      <c r="Y35" s="7">
        <v>579533080.19909</v>
      </c>
      <c r="Z35" s="7">
        <v>727266384.27197003</v>
      </c>
      <c r="AA35" s="28">
        <f t="shared" si="6"/>
        <v>0</v>
      </c>
      <c r="AB35" s="7">
        <v>0</v>
      </c>
      <c r="AC35" s="7">
        <v>0</v>
      </c>
      <c r="AD35" s="28">
        <f t="shared" si="7"/>
        <v>0</v>
      </c>
      <c r="AE35" s="7">
        <v>0</v>
      </c>
      <c r="AF35" s="7">
        <v>0</v>
      </c>
      <c r="AG35" s="8">
        <f t="shared" si="8"/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8">
        <v>329846050.07365</v>
      </c>
      <c r="AN35" s="8">
        <v>53310312.837219</v>
      </c>
      <c r="AO35" s="7">
        <v>15993093.851165699</v>
      </c>
      <c r="AP35" s="8">
        <v>55032952.444115996</v>
      </c>
      <c r="AQ35" s="8">
        <v>0</v>
      </c>
      <c r="AR35" s="8">
        <f t="shared" si="9"/>
        <v>0</v>
      </c>
      <c r="AS35" s="7">
        <v>0</v>
      </c>
      <c r="AT35" s="8">
        <f t="shared" si="10"/>
        <v>5810730278.0403109</v>
      </c>
      <c r="AU35" s="7">
        <v>5049789453.0047998</v>
      </c>
      <c r="AV35" s="7">
        <v>718373465.03613997</v>
      </c>
      <c r="AW35" s="7">
        <v>42567359.999371998</v>
      </c>
      <c r="AX35" s="8">
        <f t="shared" si="11"/>
        <v>832576953.39302206</v>
      </c>
      <c r="AY35" s="7">
        <v>25104387.934902001</v>
      </c>
      <c r="AZ35" s="7">
        <v>356189757.53384</v>
      </c>
      <c r="BA35" s="7">
        <v>301803803.59426999</v>
      </c>
      <c r="BB35" s="7">
        <v>149479004.33001</v>
      </c>
      <c r="BC35" s="8">
        <v>186153062.39807001</v>
      </c>
      <c r="BD35" s="8">
        <f t="shared" si="12"/>
        <v>0</v>
      </c>
      <c r="BE35" s="7">
        <v>0</v>
      </c>
      <c r="BF35" s="8">
        <v>3193497621.1946998</v>
      </c>
      <c r="BG35" s="8">
        <f t="shared" si="13"/>
        <v>316650617.12494999</v>
      </c>
      <c r="BH35" s="7">
        <v>138398991.90114</v>
      </c>
      <c r="BI35" s="7">
        <v>178251625.22380999</v>
      </c>
      <c r="BJ35" s="8">
        <v>0</v>
      </c>
      <c r="BK35" s="8">
        <f t="shared" si="14"/>
        <v>200000000.00003999</v>
      </c>
      <c r="BL35" s="7">
        <v>200000000.00003999</v>
      </c>
      <c r="BM35" s="7">
        <v>0</v>
      </c>
      <c r="BN35" s="8">
        <f t="shared" si="15"/>
        <v>44384835.201067999</v>
      </c>
      <c r="BO35" s="7">
        <v>38393330.139135003</v>
      </c>
      <c r="BP35" s="7">
        <v>5991505.0619329996</v>
      </c>
      <c r="BQ35" s="8">
        <f t="shared" si="16"/>
        <v>0</v>
      </c>
      <c r="BR35" s="7">
        <v>0</v>
      </c>
      <c r="BS35" s="8">
        <v>324177761.10369003</v>
      </c>
      <c r="BT35" s="8">
        <f t="shared" si="17"/>
        <v>20637898.68668</v>
      </c>
      <c r="BU35" s="7">
        <v>0</v>
      </c>
      <c r="BV35" s="7">
        <v>20637898.68668</v>
      </c>
      <c r="BW35" s="8">
        <f t="shared" si="18"/>
        <v>46351077.128725</v>
      </c>
      <c r="BX35" s="7">
        <v>46351077.128725</v>
      </c>
      <c r="BY35" s="8">
        <v>0</v>
      </c>
      <c r="BZ35" s="8">
        <v>0</v>
      </c>
      <c r="CA35" s="8">
        <f t="shared" si="19"/>
        <v>2535685757.4010701</v>
      </c>
      <c r="CB35" s="7">
        <v>1340697122.7316</v>
      </c>
      <c r="CC35" s="7">
        <v>344629274.93997997</v>
      </c>
      <c r="CD35" s="7">
        <v>850359359.72949004</v>
      </c>
      <c r="CE35" s="7">
        <v>0</v>
      </c>
      <c r="CF35" s="8">
        <f t="shared" si="20"/>
        <v>0</v>
      </c>
      <c r="CG35" s="7">
        <v>0</v>
      </c>
      <c r="CH35" s="13">
        <f t="shared" si="21"/>
        <v>17284711195.713837</v>
      </c>
      <c r="CI35" s="29">
        <f t="shared" si="22"/>
        <v>10793067143.913061</v>
      </c>
      <c r="CJ35" s="29">
        <f t="shared" si="33"/>
        <v>1458993194.6043999</v>
      </c>
      <c r="CK35" s="29">
        <f t="shared" si="23"/>
        <v>9334073949.3086605</v>
      </c>
      <c r="CL35" s="15">
        <f t="shared" si="24"/>
        <v>4398842912.6971207</v>
      </c>
      <c r="CM35" s="30">
        <f t="shared" si="32"/>
        <v>569883359.6110661</v>
      </c>
      <c r="CN35" s="30">
        <f t="shared" si="25"/>
        <v>1293273795.684984</v>
      </c>
      <c r="CO35" s="30">
        <f t="shared" si="26"/>
        <v>2535685757.4010701</v>
      </c>
      <c r="CP35" s="31">
        <f t="shared" si="27"/>
        <v>2092801139.1036558</v>
      </c>
      <c r="CQ35" s="32">
        <f t="shared" si="28"/>
        <v>1306799464.47106</v>
      </c>
      <c r="CR35" s="32">
        <f t="shared" si="29"/>
        <v>565363775.945876</v>
      </c>
      <c r="CS35" s="32">
        <f t="shared" si="30"/>
        <v>220637898.68671998</v>
      </c>
      <c r="CT35" s="67">
        <f t="shared" si="31"/>
        <v>0</v>
      </c>
    </row>
    <row r="36" spans="1:98" x14ac:dyDescent="0.45">
      <c r="A36" s="7">
        <v>535</v>
      </c>
      <c r="B36" s="7" t="s">
        <v>134</v>
      </c>
      <c r="C36" s="8">
        <f t="shared" si="0"/>
        <v>1507130978.8051</v>
      </c>
      <c r="D36" s="7">
        <v>1507130978.8051</v>
      </c>
      <c r="E36" s="8">
        <f t="shared" si="1"/>
        <v>971123185.1094048</v>
      </c>
      <c r="F36" s="7">
        <v>468722644.01378</v>
      </c>
      <c r="G36" s="7">
        <v>0</v>
      </c>
      <c r="H36" s="7">
        <v>15116341.115158999</v>
      </c>
      <c r="I36" s="7">
        <v>29999999.999986999</v>
      </c>
      <c r="J36" s="7">
        <v>28120485.925629001</v>
      </c>
      <c r="K36" s="7">
        <v>132720000.00004999</v>
      </c>
      <c r="L36" s="7">
        <v>296443714.05479997</v>
      </c>
      <c r="M36" s="8">
        <f t="shared" si="2"/>
        <v>326955512.00010002</v>
      </c>
      <c r="N36" s="7">
        <v>0</v>
      </c>
      <c r="O36" s="7">
        <v>326955512.00010002</v>
      </c>
      <c r="P36" s="8">
        <f t="shared" si="3"/>
        <v>125350400.51865999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125350400.51865999</v>
      </c>
      <c r="W36" s="8">
        <f t="shared" si="4"/>
        <v>744146445.16996002</v>
      </c>
      <c r="X36" s="28">
        <f t="shared" si="5"/>
        <v>0</v>
      </c>
      <c r="Y36" s="7">
        <v>0</v>
      </c>
      <c r="Z36" s="7">
        <v>0</v>
      </c>
      <c r="AA36" s="28">
        <f t="shared" si="6"/>
        <v>0</v>
      </c>
      <c r="AB36" s="7">
        <v>0</v>
      </c>
      <c r="AC36" s="7">
        <v>0</v>
      </c>
      <c r="AD36" s="28">
        <f t="shared" si="7"/>
        <v>744146445.16996002</v>
      </c>
      <c r="AE36" s="7">
        <v>303030730.09139001</v>
      </c>
      <c r="AF36" s="7">
        <v>441115715.07857001</v>
      </c>
      <c r="AG36" s="8">
        <f t="shared" si="8"/>
        <v>63756967.272780001</v>
      </c>
      <c r="AH36" s="7">
        <v>0</v>
      </c>
      <c r="AI36" s="7">
        <v>0</v>
      </c>
      <c r="AJ36" s="7">
        <v>0</v>
      </c>
      <c r="AK36" s="7">
        <v>0</v>
      </c>
      <c r="AL36" s="7">
        <v>63756967.272780001</v>
      </c>
      <c r="AM36" s="8">
        <v>645657396.78891003</v>
      </c>
      <c r="AN36" s="8">
        <v>83962781.465612993</v>
      </c>
      <c r="AO36" s="7">
        <v>25188834.439683896</v>
      </c>
      <c r="AP36" s="8">
        <v>83471886.026619002</v>
      </c>
      <c r="AQ36" s="8">
        <v>0</v>
      </c>
      <c r="AR36" s="8">
        <f t="shared" si="9"/>
        <v>0</v>
      </c>
      <c r="AS36" s="7">
        <v>0</v>
      </c>
      <c r="AT36" s="8">
        <f t="shared" si="10"/>
        <v>13622841603.43195</v>
      </c>
      <c r="AU36" s="7">
        <v>11520257675.242001</v>
      </c>
      <c r="AV36" s="7">
        <v>1998631036.1910999</v>
      </c>
      <c r="AW36" s="7">
        <v>103952891.99885</v>
      </c>
      <c r="AX36" s="8">
        <f t="shared" si="11"/>
        <v>3175069081.5324311</v>
      </c>
      <c r="AY36" s="7">
        <v>45747681.043200999</v>
      </c>
      <c r="AZ36" s="7">
        <v>1001807912.4978</v>
      </c>
      <c r="BA36" s="7">
        <v>1970151342.9159</v>
      </c>
      <c r="BB36" s="7">
        <v>157362145.07552999</v>
      </c>
      <c r="BC36" s="8">
        <v>425426290.29030001</v>
      </c>
      <c r="BD36" s="8">
        <f t="shared" si="12"/>
        <v>0</v>
      </c>
      <c r="BE36" s="7">
        <v>0</v>
      </c>
      <c r="BF36" s="8">
        <v>2676222041.5812001</v>
      </c>
      <c r="BG36" s="8">
        <f t="shared" si="13"/>
        <v>348919082.198623</v>
      </c>
      <c r="BH36" s="7">
        <v>265564340.7446</v>
      </c>
      <c r="BI36" s="7">
        <v>83354741.454023004</v>
      </c>
      <c r="BJ36" s="8">
        <v>0</v>
      </c>
      <c r="BK36" s="8">
        <f t="shared" si="14"/>
        <v>0</v>
      </c>
      <c r="BL36" s="7">
        <v>0</v>
      </c>
      <c r="BM36" s="7">
        <v>0</v>
      </c>
      <c r="BN36" s="8">
        <f t="shared" si="15"/>
        <v>53629028.797408998</v>
      </c>
      <c r="BO36" s="7">
        <v>40580622.239354998</v>
      </c>
      <c r="BP36" s="7">
        <v>13048406.558054</v>
      </c>
      <c r="BQ36" s="8">
        <f t="shared" si="16"/>
        <v>0</v>
      </c>
      <c r="BR36" s="7">
        <v>0</v>
      </c>
      <c r="BS36" s="8">
        <v>518922746.17633998</v>
      </c>
      <c r="BT36" s="8">
        <f t="shared" si="17"/>
        <v>20637898.68668</v>
      </c>
      <c r="BU36" s="7">
        <v>0</v>
      </c>
      <c r="BV36" s="7">
        <v>20637898.68668</v>
      </c>
      <c r="BW36" s="8">
        <f t="shared" si="18"/>
        <v>104087372.82904001</v>
      </c>
      <c r="BX36" s="7">
        <v>104087372.82904001</v>
      </c>
      <c r="BY36" s="8">
        <v>0</v>
      </c>
      <c r="BZ36" s="8">
        <v>0</v>
      </c>
      <c r="CA36" s="8">
        <f t="shared" si="19"/>
        <v>1373619152.265157</v>
      </c>
      <c r="CB36" s="7">
        <v>654906423.57817996</v>
      </c>
      <c r="CC36" s="7">
        <v>405330017.68721998</v>
      </c>
      <c r="CD36" s="7">
        <v>229783745.99969</v>
      </c>
      <c r="CE36" s="7">
        <v>83598965.000066996</v>
      </c>
      <c r="CF36" s="8">
        <f t="shared" si="20"/>
        <v>99999999.999951005</v>
      </c>
      <c r="CG36" s="7">
        <v>99999999.999951005</v>
      </c>
      <c r="CH36" s="13">
        <f t="shared" si="21"/>
        <v>26970929850.946228</v>
      </c>
      <c r="CI36" s="29">
        <f t="shared" si="22"/>
        <v>18778807532.607258</v>
      </c>
      <c r="CJ36" s="29">
        <f t="shared" si="33"/>
        <v>1834086490.8052001</v>
      </c>
      <c r="CK36" s="29">
        <f t="shared" si="23"/>
        <v>16944721041.802059</v>
      </c>
      <c r="CL36" s="15">
        <f t="shared" si="24"/>
        <v>6235760084.7163382</v>
      </c>
      <c r="CM36" s="30">
        <f t="shared" si="32"/>
        <v>1096473585.6280649</v>
      </c>
      <c r="CN36" s="30">
        <f t="shared" si="25"/>
        <v>3765667346.8231163</v>
      </c>
      <c r="CO36" s="30">
        <f t="shared" si="26"/>
        <v>1373619152.265157</v>
      </c>
      <c r="CP36" s="31">
        <f t="shared" si="27"/>
        <v>1956362233.6226299</v>
      </c>
      <c r="CQ36" s="32">
        <f t="shared" si="28"/>
        <v>807903412.44273996</v>
      </c>
      <c r="CR36" s="32">
        <f t="shared" si="29"/>
        <v>1027820922.493259</v>
      </c>
      <c r="CS36" s="32">
        <f t="shared" si="30"/>
        <v>120637898.68663101</v>
      </c>
      <c r="CT36" s="67">
        <f t="shared" si="31"/>
        <v>0</v>
      </c>
    </row>
    <row r="37" spans="1:98" x14ac:dyDescent="0.45">
      <c r="A37" s="7">
        <v>536</v>
      </c>
      <c r="B37" s="7" t="s">
        <v>135</v>
      </c>
      <c r="C37" s="8">
        <f t="shared" si="0"/>
        <v>1817361793.2061999</v>
      </c>
      <c r="D37" s="7">
        <v>1817361793.2061999</v>
      </c>
      <c r="E37" s="8">
        <f t="shared" si="1"/>
        <v>1082597591.8984349</v>
      </c>
      <c r="F37" s="7">
        <v>428047746.44445997</v>
      </c>
      <c r="G37" s="7">
        <v>25000000</v>
      </c>
      <c r="H37" s="7">
        <v>16610319.122955</v>
      </c>
      <c r="I37" s="7">
        <v>47143000.000000998</v>
      </c>
      <c r="J37" s="7">
        <v>28120485.925629001</v>
      </c>
      <c r="K37" s="7">
        <v>240599999.99998999</v>
      </c>
      <c r="L37" s="7">
        <v>297076040.40539998</v>
      </c>
      <c r="M37" s="8">
        <f t="shared" si="2"/>
        <v>526102368.00006002</v>
      </c>
      <c r="N37" s="7">
        <v>0</v>
      </c>
      <c r="O37" s="7">
        <v>526102368.00006002</v>
      </c>
      <c r="P37" s="8">
        <f t="shared" si="3"/>
        <v>159527337.84591001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159527337.84591001</v>
      </c>
      <c r="W37" s="8">
        <f t="shared" si="4"/>
        <v>2303801076.3742599</v>
      </c>
      <c r="X37" s="28">
        <f t="shared" si="5"/>
        <v>2303801076.3742599</v>
      </c>
      <c r="Y37" s="7">
        <v>875674453.89165998</v>
      </c>
      <c r="Z37" s="7">
        <v>1428126622.4826</v>
      </c>
      <c r="AA37" s="28">
        <f t="shared" si="6"/>
        <v>0</v>
      </c>
      <c r="AB37" s="7">
        <v>0</v>
      </c>
      <c r="AC37" s="7">
        <v>0</v>
      </c>
      <c r="AD37" s="28">
        <f t="shared" si="7"/>
        <v>0</v>
      </c>
      <c r="AE37" s="7">
        <v>0</v>
      </c>
      <c r="AF37" s="7">
        <v>0</v>
      </c>
      <c r="AG37" s="8">
        <f t="shared" si="8"/>
        <v>74299972.511879995</v>
      </c>
      <c r="AH37" s="7">
        <v>0</v>
      </c>
      <c r="AI37" s="7">
        <v>0</v>
      </c>
      <c r="AJ37" s="7">
        <v>0</v>
      </c>
      <c r="AK37" s="7">
        <v>0</v>
      </c>
      <c r="AL37" s="7">
        <v>74299972.511879995</v>
      </c>
      <c r="AM37" s="8">
        <v>280008392.15376002</v>
      </c>
      <c r="AN37" s="8">
        <v>64398953.174092002</v>
      </c>
      <c r="AO37" s="7">
        <v>19319685.9522276</v>
      </c>
      <c r="AP37" s="8">
        <v>63899268.823811002</v>
      </c>
      <c r="AQ37" s="8">
        <v>0</v>
      </c>
      <c r="AR37" s="8">
        <f t="shared" si="9"/>
        <v>0</v>
      </c>
      <c r="AS37" s="7">
        <v>0</v>
      </c>
      <c r="AT37" s="8">
        <f t="shared" si="10"/>
        <v>13743206509.65971</v>
      </c>
      <c r="AU37" s="7">
        <v>10274812075.195999</v>
      </c>
      <c r="AV37" s="7">
        <v>3015592818.4689002</v>
      </c>
      <c r="AW37" s="7">
        <v>452801615.99480999</v>
      </c>
      <c r="AX37" s="8">
        <f t="shared" si="11"/>
        <v>3580297692.0328679</v>
      </c>
      <c r="AY37" s="7">
        <v>37669870.696497999</v>
      </c>
      <c r="AZ37" s="7">
        <v>754814540.94086003</v>
      </c>
      <c r="BA37" s="7">
        <v>2250104066.8003998</v>
      </c>
      <c r="BB37" s="7">
        <v>537709213.59511006</v>
      </c>
      <c r="BC37" s="8">
        <v>334677538.14780998</v>
      </c>
      <c r="BD37" s="8">
        <f t="shared" si="12"/>
        <v>0</v>
      </c>
      <c r="BE37" s="7">
        <v>0</v>
      </c>
      <c r="BF37" s="8">
        <v>3567882816.9544001</v>
      </c>
      <c r="BG37" s="8">
        <f t="shared" si="13"/>
        <v>319882648.48439699</v>
      </c>
      <c r="BH37" s="7">
        <v>259882646.9118</v>
      </c>
      <c r="BI37" s="7">
        <v>60000001.572596997</v>
      </c>
      <c r="BJ37" s="8">
        <v>0</v>
      </c>
      <c r="BK37" s="8">
        <f t="shared" si="14"/>
        <v>0</v>
      </c>
      <c r="BL37" s="7">
        <v>0</v>
      </c>
      <c r="BM37" s="7">
        <v>0</v>
      </c>
      <c r="BN37" s="8">
        <f t="shared" si="15"/>
        <v>44891844.388309002</v>
      </c>
      <c r="BO37" s="7">
        <v>34780114.147950001</v>
      </c>
      <c r="BP37" s="7">
        <v>10111730.240359001</v>
      </c>
      <c r="BQ37" s="8">
        <f t="shared" si="16"/>
        <v>400000000</v>
      </c>
      <c r="BR37" s="7">
        <v>400000000</v>
      </c>
      <c r="BS37" s="8">
        <v>582754827.32602</v>
      </c>
      <c r="BT37" s="8">
        <f t="shared" si="17"/>
        <v>20637898.68668</v>
      </c>
      <c r="BU37" s="7">
        <v>0</v>
      </c>
      <c r="BV37" s="7">
        <v>20637898.68668</v>
      </c>
      <c r="BW37" s="8">
        <f t="shared" si="18"/>
        <v>82367127.580139995</v>
      </c>
      <c r="BX37" s="7">
        <v>82367127.580139995</v>
      </c>
      <c r="BY37" s="8">
        <v>0</v>
      </c>
      <c r="BZ37" s="8">
        <v>0</v>
      </c>
      <c r="CA37" s="8">
        <f t="shared" si="19"/>
        <v>5211388835.2505093</v>
      </c>
      <c r="CB37" s="7">
        <v>3603513251.4059</v>
      </c>
      <c r="CC37" s="7">
        <v>873960240.00054002</v>
      </c>
      <c r="CD37" s="7">
        <v>575093900.84397995</v>
      </c>
      <c r="CE37" s="7">
        <v>158821443.00009</v>
      </c>
      <c r="CF37" s="8">
        <f t="shared" si="20"/>
        <v>99999999.999951005</v>
      </c>
      <c r="CG37" s="7">
        <v>99999999.999951005</v>
      </c>
      <c r="CH37" s="13">
        <f t="shared" si="21"/>
        <v>34359984492.499207</v>
      </c>
      <c r="CI37" s="29">
        <f t="shared" si="22"/>
        <v>19934561879.974133</v>
      </c>
      <c r="CJ37" s="29">
        <f t="shared" si="33"/>
        <v>2343464161.2062597</v>
      </c>
      <c r="CK37" s="29">
        <f t="shared" si="23"/>
        <v>17591097718.767872</v>
      </c>
      <c r="CL37" s="15">
        <f t="shared" si="24"/>
        <v>10945352030.654659</v>
      </c>
      <c r="CM37" s="30">
        <f t="shared" si="32"/>
        <v>1242124929.7443449</v>
      </c>
      <c r="CN37" s="30">
        <f t="shared" si="25"/>
        <v>4091838265.6598058</v>
      </c>
      <c r="CO37" s="30">
        <f t="shared" si="26"/>
        <v>5611388835.2505093</v>
      </c>
      <c r="CP37" s="31">
        <f t="shared" si="27"/>
        <v>3480070581.8704119</v>
      </c>
      <c r="CQ37" s="32">
        <f t="shared" si="28"/>
        <v>2378101048.8861399</v>
      </c>
      <c r="CR37" s="32">
        <f t="shared" si="29"/>
        <v>981331634.29764104</v>
      </c>
      <c r="CS37" s="32">
        <f t="shared" si="30"/>
        <v>120637898.68663101</v>
      </c>
      <c r="CT37" s="67">
        <f t="shared" si="31"/>
        <v>0</v>
      </c>
    </row>
    <row r="38" spans="1:98" x14ac:dyDescent="0.45">
      <c r="A38" s="7">
        <v>537</v>
      </c>
      <c r="B38" s="7" t="s">
        <v>136</v>
      </c>
      <c r="C38" s="8">
        <f t="shared" si="0"/>
        <v>1776892437.2465999</v>
      </c>
      <c r="D38" s="7">
        <v>1776892437.2465999</v>
      </c>
      <c r="E38" s="8">
        <f t="shared" si="1"/>
        <v>856676165.54424703</v>
      </c>
      <c r="F38" s="7">
        <v>349036802.13558</v>
      </c>
      <c r="G38" s="7">
        <v>25000000</v>
      </c>
      <c r="H38" s="7">
        <v>20012514.495237</v>
      </c>
      <c r="I38" s="7">
        <v>47143000.000000998</v>
      </c>
      <c r="J38" s="7">
        <v>28120485.925629001</v>
      </c>
      <c r="K38" s="7">
        <v>186480000</v>
      </c>
      <c r="L38" s="7">
        <v>200883362.9878</v>
      </c>
      <c r="M38" s="8">
        <f t="shared" si="2"/>
        <v>0</v>
      </c>
      <c r="N38" s="7">
        <v>0</v>
      </c>
      <c r="O38" s="7">
        <v>0</v>
      </c>
      <c r="P38" s="8">
        <f t="shared" si="3"/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8">
        <f t="shared" si="4"/>
        <v>374351899.74057001</v>
      </c>
      <c r="X38" s="28">
        <f t="shared" si="5"/>
        <v>0</v>
      </c>
      <c r="Y38" s="7">
        <v>0</v>
      </c>
      <c r="Z38" s="7">
        <v>0</v>
      </c>
      <c r="AA38" s="28">
        <f t="shared" si="6"/>
        <v>0</v>
      </c>
      <c r="AB38" s="7">
        <v>0</v>
      </c>
      <c r="AC38" s="7">
        <v>0</v>
      </c>
      <c r="AD38" s="28">
        <f t="shared" si="7"/>
        <v>374351899.74057001</v>
      </c>
      <c r="AE38" s="7">
        <v>151454051.77088001</v>
      </c>
      <c r="AF38" s="7">
        <v>222897847.96969</v>
      </c>
      <c r="AG38" s="8">
        <f t="shared" si="8"/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8">
        <v>474938858.63414001</v>
      </c>
      <c r="AN38" s="8">
        <v>55583313.570895001</v>
      </c>
      <c r="AO38" s="7">
        <v>16674994.071268499</v>
      </c>
      <c r="AP38" s="8">
        <v>57040944.320086002</v>
      </c>
      <c r="AQ38" s="8">
        <v>0</v>
      </c>
      <c r="AR38" s="8">
        <f t="shared" si="9"/>
        <v>0</v>
      </c>
      <c r="AS38" s="7">
        <v>0</v>
      </c>
      <c r="AT38" s="8">
        <f t="shared" si="10"/>
        <v>15749099024.177401</v>
      </c>
      <c r="AU38" s="7">
        <v>11869593596.922001</v>
      </c>
      <c r="AV38" s="7">
        <v>2515440515.2712002</v>
      </c>
      <c r="AW38" s="7">
        <v>1364064911.9842</v>
      </c>
      <c r="AX38" s="8">
        <f t="shared" si="11"/>
        <v>2663159947.0858078</v>
      </c>
      <c r="AY38" s="7">
        <v>50010969.837288</v>
      </c>
      <c r="AZ38" s="7">
        <v>605622908.88891995</v>
      </c>
      <c r="BA38" s="7">
        <v>1127619893.9848001</v>
      </c>
      <c r="BB38" s="7">
        <v>879906174.37479997</v>
      </c>
      <c r="BC38" s="8">
        <v>239448242.24805999</v>
      </c>
      <c r="BD38" s="8">
        <f t="shared" si="12"/>
        <v>500000000.00152999</v>
      </c>
      <c r="BE38" s="7">
        <v>500000000.00152999</v>
      </c>
      <c r="BF38" s="8">
        <v>2128821177.8366001</v>
      </c>
      <c r="BG38" s="8">
        <f t="shared" si="13"/>
        <v>480434239.63963997</v>
      </c>
      <c r="BH38" s="7">
        <v>259688578.38306001</v>
      </c>
      <c r="BI38" s="7">
        <v>220745661.25658</v>
      </c>
      <c r="BJ38" s="8">
        <v>0</v>
      </c>
      <c r="BK38" s="8">
        <f t="shared" si="14"/>
        <v>62578600.037329003</v>
      </c>
      <c r="BL38" s="7">
        <v>0</v>
      </c>
      <c r="BM38" s="7">
        <v>62578600.037329003</v>
      </c>
      <c r="BN38" s="8">
        <f t="shared" si="15"/>
        <v>44469708.4188224</v>
      </c>
      <c r="BO38" s="7">
        <v>37060368.364979997</v>
      </c>
      <c r="BP38" s="7">
        <v>7409340.0538424002</v>
      </c>
      <c r="BQ38" s="8">
        <f t="shared" si="16"/>
        <v>0</v>
      </c>
      <c r="BR38" s="7">
        <v>0</v>
      </c>
      <c r="BS38" s="8">
        <v>528806040.15487999</v>
      </c>
      <c r="BT38" s="8">
        <f t="shared" si="17"/>
        <v>0</v>
      </c>
      <c r="BU38" s="7">
        <v>0</v>
      </c>
      <c r="BV38" s="7">
        <v>0</v>
      </c>
      <c r="BW38" s="8">
        <f t="shared" si="18"/>
        <v>67398174.538797006</v>
      </c>
      <c r="BX38" s="7">
        <v>67398174.538797006</v>
      </c>
      <c r="BY38" s="8">
        <v>0</v>
      </c>
      <c r="BZ38" s="8">
        <v>0</v>
      </c>
      <c r="CA38" s="8">
        <f t="shared" si="19"/>
        <v>4366343485.6362906</v>
      </c>
      <c r="CB38" s="7">
        <v>2703660999.4228001</v>
      </c>
      <c r="CC38" s="7">
        <v>674963345.98482001</v>
      </c>
      <c r="CD38" s="7">
        <v>785974829.22876</v>
      </c>
      <c r="CE38" s="7">
        <v>201744310.99991</v>
      </c>
      <c r="CF38" s="8">
        <f t="shared" si="20"/>
        <v>0</v>
      </c>
      <c r="CG38" s="7">
        <v>0</v>
      </c>
      <c r="CH38" s="13">
        <f t="shared" si="21"/>
        <v>30363463658.794365</v>
      </c>
      <c r="CI38" s="29">
        <f t="shared" si="22"/>
        <v>20129751497.894741</v>
      </c>
      <c r="CJ38" s="29">
        <f t="shared" si="33"/>
        <v>1776892437.2465999</v>
      </c>
      <c r="CK38" s="29">
        <f t="shared" si="23"/>
        <v>18352859060.64814</v>
      </c>
      <c r="CL38" s="15">
        <f t="shared" si="24"/>
        <v>8534065034.4344997</v>
      </c>
      <c r="CM38" s="30">
        <f t="shared" si="32"/>
        <v>856676165.54424703</v>
      </c>
      <c r="CN38" s="30">
        <f t="shared" si="25"/>
        <v>3311045383.253962</v>
      </c>
      <c r="CO38" s="30">
        <f t="shared" si="26"/>
        <v>4366343485.6362906</v>
      </c>
      <c r="CP38" s="31">
        <f t="shared" si="27"/>
        <v>1699647126.465126</v>
      </c>
      <c r="CQ38" s="32">
        <f t="shared" si="28"/>
        <v>374351899.74057001</v>
      </c>
      <c r="CR38" s="32">
        <f t="shared" si="29"/>
        <v>825295226.72302604</v>
      </c>
      <c r="CS38" s="32">
        <f t="shared" si="30"/>
        <v>500000000.00152999</v>
      </c>
      <c r="CT38" s="67">
        <f t="shared" si="31"/>
        <v>62578600.037329003</v>
      </c>
    </row>
    <row r="39" spans="1:98" x14ac:dyDescent="0.45">
      <c r="A39" s="7">
        <v>538</v>
      </c>
      <c r="B39" s="7" t="s">
        <v>137</v>
      </c>
      <c r="C39" s="8">
        <f t="shared" si="0"/>
        <v>1152210418.5246999</v>
      </c>
      <c r="D39" s="7">
        <v>1152210418.5246999</v>
      </c>
      <c r="E39" s="8">
        <f t="shared" si="1"/>
        <v>425816030.1162529</v>
      </c>
      <c r="F39" s="7">
        <v>243711342.85257</v>
      </c>
      <c r="G39" s="7">
        <v>0</v>
      </c>
      <c r="H39" s="7">
        <v>2668787.9866399001</v>
      </c>
      <c r="I39" s="7">
        <v>29999999.999986999</v>
      </c>
      <c r="J39" s="7">
        <v>28120485.925629001</v>
      </c>
      <c r="K39" s="7">
        <v>54000000.000027001</v>
      </c>
      <c r="L39" s="7">
        <v>67315413.351400003</v>
      </c>
      <c r="M39" s="8">
        <f t="shared" si="2"/>
        <v>0</v>
      </c>
      <c r="N39" s="7">
        <v>0</v>
      </c>
      <c r="O39" s="7">
        <v>0</v>
      </c>
      <c r="P39" s="8">
        <f t="shared" si="3"/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8">
        <f t="shared" si="4"/>
        <v>1000159428.6206601</v>
      </c>
      <c r="X39" s="28">
        <f t="shared" si="5"/>
        <v>1000159428.6206601</v>
      </c>
      <c r="Y39" s="7">
        <v>460118418.33862001</v>
      </c>
      <c r="Z39" s="7">
        <v>540041010.28204</v>
      </c>
      <c r="AA39" s="28">
        <f t="shared" si="6"/>
        <v>0</v>
      </c>
      <c r="AB39" s="7">
        <v>0</v>
      </c>
      <c r="AC39" s="7">
        <v>0</v>
      </c>
      <c r="AD39" s="28">
        <f t="shared" si="7"/>
        <v>0</v>
      </c>
      <c r="AE39" s="7">
        <v>0</v>
      </c>
      <c r="AF39" s="7">
        <v>0</v>
      </c>
      <c r="AG39" s="8">
        <f t="shared" si="8"/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8">
        <v>317203034.05712003</v>
      </c>
      <c r="AN39" s="8">
        <v>36828800.029155001</v>
      </c>
      <c r="AO39" s="7">
        <v>11048640.008746499</v>
      </c>
      <c r="AP39" s="8">
        <v>35028697.942969002</v>
      </c>
      <c r="AQ39" s="8">
        <v>0</v>
      </c>
      <c r="AR39" s="8">
        <f t="shared" si="9"/>
        <v>0</v>
      </c>
      <c r="AS39" s="7">
        <v>0</v>
      </c>
      <c r="AT39" s="8">
        <f t="shared" si="10"/>
        <v>3465351523.5401549</v>
      </c>
      <c r="AU39" s="7">
        <v>3386271677.9912</v>
      </c>
      <c r="AV39" s="7">
        <v>79079845.548954993</v>
      </c>
      <c r="AW39" s="7">
        <v>0</v>
      </c>
      <c r="AX39" s="8">
        <f t="shared" si="11"/>
        <v>442496406.428056</v>
      </c>
      <c r="AY39" s="7">
        <v>12987672.414824</v>
      </c>
      <c r="AZ39" s="7">
        <v>67086026.263155997</v>
      </c>
      <c r="BA39" s="7">
        <v>25489320.941245999</v>
      </c>
      <c r="BB39" s="7">
        <v>336933386.80883002</v>
      </c>
      <c r="BC39" s="8">
        <v>125317426.37393001</v>
      </c>
      <c r="BD39" s="8">
        <f t="shared" si="12"/>
        <v>852666666.66916001</v>
      </c>
      <c r="BE39" s="7">
        <v>852666666.66916001</v>
      </c>
      <c r="BF39" s="8">
        <v>1125901459.3787</v>
      </c>
      <c r="BG39" s="8">
        <f t="shared" si="13"/>
        <v>94445103.832109004</v>
      </c>
      <c r="BH39" s="7">
        <v>94445103.832109004</v>
      </c>
      <c r="BI39" s="7">
        <v>0</v>
      </c>
      <c r="BJ39" s="8">
        <v>0</v>
      </c>
      <c r="BK39" s="8">
        <f t="shared" si="14"/>
        <v>0</v>
      </c>
      <c r="BL39" s="7">
        <v>0</v>
      </c>
      <c r="BM39" s="7">
        <v>0</v>
      </c>
      <c r="BN39" s="8">
        <f t="shared" si="15"/>
        <v>44912684.878322102</v>
      </c>
      <c r="BO39" s="7">
        <v>41648712.804135002</v>
      </c>
      <c r="BP39" s="7">
        <v>3263972.0741870999</v>
      </c>
      <c r="BQ39" s="8">
        <f t="shared" si="16"/>
        <v>300000000</v>
      </c>
      <c r="BR39" s="7">
        <v>300000000</v>
      </c>
      <c r="BS39" s="8">
        <v>286969463.37897998</v>
      </c>
      <c r="BT39" s="8">
        <f t="shared" si="17"/>
        <v>20637898.68668</v>
      </c>
      <c r="BU39" s="7">
        <v>0</v>
      </c>
      <c r="BV39" s="7">
        <v>20637898.68668</v>
      </c>
      <c r="BW39" s="8">
        <f t="shared" si="18"/>
        <v>26947651.777674001</v>
      </c>
      <c r="BX39" s="7">
        <v>26947651.777674001</v>
      </c>
      <c r="BY39" s="8">
        <v>0</v>
      </c>
      <c r="BZ39" s="8">
        <v>0</v>
      </c>
      <c r="CA39" s="8">
        <f t="shared" si="19"/>
        <v>282462103.65433705</v>
      </c>
      <c r="CB39" s="7">
        <v>133096960.09570999</v>
      </c>
      <c r="CC39" s="7">
        <v>97471711.558358997</v>
      </c>
      <c r="CD39" s="7">
        <v>18560936.000211999</v>
      </c>
      <c r="CE39" s="7">
        <v>33332496.000055999</v>
      </c>
      <c r="CF39" s="8">
        <f t="shared" si="20"/>
        <v>0</v>
      </c>
      <c r="CG39" s="7">
        <v>0</v>
      </c>
      <c r="CH39" s="13">
        <f t="shared" si="21"/>
        <v>10035354797.88896</v>
      </c>
      <c r="CI39" s="29">
        <f t="shared" si="22"/>
        <v>6060666435.5006752</v>
      </c>
      <c r="CJ39" s="29">
        <f t="shared" si="33"/>
        <v>1152210418.5246999</v>
      </c>
      <c r="CK39" s="29">
        <f t="shared" si="23"/>
        <v>4908456016.975975</v>
      </c>
      <c r="CL39" s="15">
        <f t="shared" si="24"/>
        <v>1653908780.7159061</v>
      </c>
      <c r="CM39" s="30">
        <f t="shared" si="32"/>
        <v>425816030.1162529</v>
      </c>
      <c r="CN39" s="30">
        <f t="shared" si="25"/>
        <v>645630646.94531608</v>
      </c>
      <c r="CO39" s="30">
        <f t="shared" si="26"/>
        <v>582462103.65433705</v>
      </c>
      <c r="CP39" s="31">
        <f t="shared" si="27"/>
        <v>2320779581.672379</v>
      </c>
      <c r="CQ39" s="32">
        <f t="shared" si="28"/>
        <v>1000159428.6206601</v>
      </c>
      <c r="CR39" s="32">
        <f t="shared" si="29"/>
        <v>447315587.69587898</v>
      </c>
      <c r="CS39" s="32">
        <f t="shared" si="30"/>
        <v>873304565.35583997</v>
      </c>
      <c r="CT39" s="67">
        <f t="shared" si="31"/>
        <v>0</v>
      </c>
    </row>
    <row r="40" spans="1:98" x14ac:dyDescent="0.45">
      <c r="A40" s="7">
        <v>539</v>
      </c>
      <c r="B40" s="7" t="s">
        <v>138</v>
      </c>
      <c r="C40" s="8">
        <f t="shared" si="0"/>
        <v>1692987345.1252</v>
      </c>
      <c r="D40" s="7">
        <v>1692987345.1252</v>
      </c>
      <c r="E40" s="8">
        <f t="shared" si="1"/>
        <v>521359630.02970988</v>
      </c>
      <c r="F40" s="7">
        <v>257201744.79335001</v>
      </c>
      <c r="G40" s="7">
        <v>0</v>
      </c>
      <c r="H40" s="7">
        <v>9622576.5319788009</v>
      </c>
      <c r="I40" s="7">
        <v>29999999.999986999</v>
      </c>
      <c r="J40" s="7">
        <v>28120485.925629001</v>
      </c>
      <c r="K40" s="7">
        <v>88199999.999964997</v>
      </c>
      <c r="L40" s="7">
        <v>108214822.7788</v>
      </c>
      <c r="M40" s="8">
        <f t="shared" si="2"/>
        <v>165175704</v>
      </c>
      <c r="N40" s="7">
        <v>0</v>
      </c>
      <c r="O40" s="7">
        <v>165175704</v>
      </c>
      <c r="P40" s="8">
        <f t="shared" si="3"/>
        <v>45237652.654466003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45237652.654466003</v>
      </c>
      <c r="W40" s="8">
        <f t="shared" si="4"/>
        <v>1163824663.3373399</v>
      </c>
      <c r="X40" s="28">
        <f t="shared" si="5"/>
        <v>1163824663.3373399</v>
      </c>
      <c r="Y40" s="7">
        <v>496675678.68057001</v>
      </c>
      <c r="Z40" s="7">
        <v>667148984.65676999</v>
      </c>
      <c r="AA40" s="28">
        <f t="shared" si="6"/>
        <v>0</v>
      </c>
      <c r="AB40" s="7">
        <v>0</v>
      </c>
      <c r="AC40" s="7">
        <v>0</v>
      </c>
      <c r="AD40" s="28">
        <f t="shared" si="7"/>
        <v>0</v>
      </c>
      <c r="AE40" s="7">
        <v>0</v>
      </c>
      <c r="AF40" s="7">
        <v>0</v>
      </c>
      <c r="AG40" s="8">
        <f t="shared" si="8"/>
        <v>25716643.27626</v>
      </c>
      <c r="AH40" s="7">
        <v>0</v>
      </c>
      <c r="AI40" s="7">
        <v>0</v>
      </c>
      <c r="AJ40" s="7">
        <v>0</v>
      </c>
      <c r="AK40" s="7">
        <v>0</v>
      </c>
      <c r="AL40" s="7">
        <v>25716643.27626</v>
      </c>
      <c r="AM40" s="8">
        <v>415733073.03381002</v>
      </c>
      <c r="AN40" s="8">
        <v>33129734.216426</v>
      </c>
      <c r="AO40" s="7">
        <v>9938920.2649277989</v>
      </c>
      <c r="AP40" s="8">
        <v>30911611.620313998</v>
      </c>
      <c r="AQ40" s="8">
        <v>0</v>
      </c>
      <c r="AR40" s="8">
        <f t="shared" si="9"/>
        <v>0</v>
      </c>
      <c r="AS40" s="7">
        <v>0</v>
      </c>
      <c r="AT40" s="8">
        <f t="shared" si="10"/>
        <v>6338345878.0061007</v>
      </c>
      <c r="AU40" s="7">
        <v>5092358801.2803001</v>
      </c>
      <c r="AV40" s="7">
        <v>903364564.72944999</v>
      </c>
      <c r="AW40" s="7">
        <v>342622511.99634999</v>
      </c>
      <c r="AX40" s="8">
        <f t="shared" si="11"/>
        <v>1123255245.373539</v>
      </c>
      <c r="AY40" s="7">
        <v>26675073.280118998</v>
      </c>
      <c r="AZ40" s="7">
        <v>300694710.92030001</v>
      </c>
      <c r="BA40" s="7">
        <v>459148316.73732001</v>
      </c>
      <c r="BB40" s="7">
        <v>336737144.43580002</v>
      </c>
      <c r="BC40" s="8">
        <v>147482606.97971001</v>
      </c>
      <c r="BD40" s="8">
        <f t="shared" si="12"/>
        <v>0</v>
      </c>
      <c r="BE40" s="7">
        <v>0</v>
      </c>
      <c r="BF40" s="8">
        <v>4078339154.9933</v>
      </c>
      <c r="BG40" s="8">
        <f t="shared" si="13"/>
        <v>547092472.59616995</v>
      </c>
      <c r="BH40" s="7">
        <v>249897765.76876</v>
      </c>
      <c r="BI40" s="7">
        <v>297194706.82740998</v>
      </c>
      <c r="BJ40" s="8">
        <v>0</v>
      </c>
      <c r="BK40" s="8">
        <f t="shared" si="14"/>
        <v>89389258.889752001</v>
      </c>
      <c r="BL40" s="7">
        <v>0</v>
      </c>
      <c r="BM40" s="7">
        <v>89389258.889752001</v>
      </c>
      <c r="BN40" s="8">
        <f t="shared" si="15"/>
        <v>40186574.182669096</v>
      </c>
      <c r="BO40" s="7">
        <v>36130890.851324998</v>
      </c>
      <c r="BP40" s="7">
        <v>4055683.3313441002</v>
      </c>
      <c r="BQ40" s="8">
        <f t="shared" si="16"/>
        <v>0</v>
      </c>
      <c r="BR40" s="7">
        <v>0</v>
      </c>
      <c r="BS40" s="8">
        <v>229999529.7949</v>
      </c>
      <c r="BT40" s="8">
        <f t="shared" si="17"/>
        <v>20637898.68668</v>
      </c>
      <c r="BU40" s="7">
        <v>0</v>
      </c>
      <c r="BV40" s="7">
        <v>20637898.68668</v>
      </c>
      <c r="BW40" s="8">
        <f t="shared" si="18"/>
        <v>55016905.350413002</v>
      </c>
      <c r="BX40" s="7">
        <v>55016905.350413002</v>
      </c>
      <c r="BY40" s="8">
        <v>0</v>
      </c>
      <c r="BZ40" s="8">
        <v>0</v>
      </c>
      <c r="CA40" s="8">
        <f t="shared" si="19"/>
        <v>1789628485.2570407</v>
      </c>
      <c r="CB40" s="7">
        <v>1062857367.6371</v>
      </c>
      <c r="CC40" s="7">
        <v>440184429.62058997</v>
      </c>
      <c r="CD40" s="7">
        <v>223645887.99921</v>
      </c>
      <c r="CE40" s="7">
        <v>62940800.000141002</v>
      </c>
      <c r="CF40" s="8">
        <f t="shared" si="20"/>
        <v>0</v>
      </c>
      <c r="CG40" s="7">
        <v>0</v>
      </c>
      <c r="CH40" s="13">
        <f t="shared" si="21"/>
        <v>18464060808.51405</v>
      </c>
      <c r="CI40" s="29">
        <f t="shared" si="22"/>
        <v>12690581155.158411</v>
      </c>
      <c r="CJ40" s="29">
        <f t="shared" si="33"/>
        <v>1858163049.1252</v>
      </c>
      <c r="CK40" s="29">
        <f t="shared" si="23"/>
        <v>10832418106.033211</v>
      </c>
      <c r="CL40" s="15">
        <f t="shared" si="24"/>
        <v>4154906699.6604338</v>
      </c>
      <c r="CM40" s="30">
        <f t="shared" si="32"/>
        <v>566597282.68417585</v>
      </c>
      <c r="CN40" s="30">
        <f t="shared" si="25"/>
        <v>1798680931.7192171</v>
      </c>
      <c r="CO40" s="30">
        <f t="shared" si="26"/>
        <v>1789628485.2570407</v>
      </c>
      <c r="CP40" s="31">
        <f t="shared" si="27"/>
        <v>1618572953.695204</v>
      </c>
      <c r="CQ40" s="32">
        <f t="shared" si="28"/>
        <v>1189541306.6135998</v>
      </c>
      <c r="CR40" s="32">
        <f t="shared" si="29"/>
        <v>408393748.39492404</v>
      </c>
      <c r="CS40" s="32">
        <f t="shared" si="30"/>
        <v>20637898.68668</v>
      </c>
      <c r="CT40" s="67">
        <f t="shared" si="31"/>
        <v>89389258.889752001</v>
      </c>
    </row>
    <row r="41" spans="1:98" x14ac:dyDescent="0.45">
      <c r="A41" s="7">
        <v>540</v>
      </c>
      <c r="B41" s="7" t="s">
        <v>139</v>
      </c>
      <c r="C41" s="8">
        <f t="shared" si="0"/>
        <v>1169700656.0048001</v>
      </c>
      <c r="D41" s="7">
        <v>1169700656.0048001</v>
      </c>
      <c r="E41" s="8">
        <f t="shared" si="1"/>
        <v>641631705.59825897</v>
      </c>
      <c r="F41" s="7">
        <v>288848803.80405998</v>
      </c>
      <c r="G41" s="7">
        <v>25000000</v>
      </c>
      <c r="H41" s="7">
        <v>11035064.830249</v>
      </c>
      <c r="I41" s="7">
        <v>47143000.000000998</v>
      </c>
      <c r="J41" s="7">
        <v>28120485.925629001</v>
      </c>
      <c r="K41" s="7">
        <v>102239999.99992</v>
      </c>
      <c r="L41" s="7">
        <v>139244351.03839999</v>
      </c>
      <c r="M41" s="8">
        <f t="shared" si="2"/>
        <v>143021927.99996999</v>
      </c>
      <c r="N41" s="7">
        <v>0</v>
      </c>
      <c r="O41" s="7">
        <v>143021927.99996999</v>
      </c>
      <c r="P41" s="8">
        <f t="shared" si="3"/>
        <v>131927175.03312001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131927175.03312001</v>
      </c>
      <c r="W41" s="8">
        <f t="shared" si="4"/>
        <v>241795205.77570999</v>
      </c>
      <c r="X41" s="28">
        <f t="shared" si="5"/>
        <v>0</v>
      </c>
      <c r="Y41" s="7">
        <v>0</v>
      </c>
      <c r="Z41" s="7">
        <v>0</v>
      </c>
      <c r="AA41" s="28">
        <f t="shared" si="6"/>
        <v>0</v>
      </c>
      <c r="AB41" s="7">
        <v>0</v>
      </c>
      <c r="AC41" s="7">
        <v>0</v>
      </c>
      <c r="AD41" s="28">
        <f t="shared" si="7"/>
        <v>241795205.77570999</v>
      </c>
      <c r="AE41" s="7">
        <v>105883314.02949999</v>
      </c>
      <c r="AF41" s="7">
        <v>135911891.74621001</v>
      </c>
      <c r="AG41" s="8">
        <f t="shared" si="8"/>
        <v>62290273.603320003</v>
      </c>
      <c r="AH41" s="7">
        <v>0</v>
      </c>
      <c r="AI41" s="7">
        <v>0</v>
      </c>
      <c r="AJ41" s="7">
        <v>0</v>
      </c>
      <c r="AK41" s="7">
        <v>0</v>
      </c>
      <c r="AL41" s="7">
        <v>62290273.603320003</v>
      </c>
      <c r="AM41" s="8">
        <v>335830407.35381001</v>
      </c>
      <c r="AN41" s="8">
        <v>40551796.216112003</v>
      </c>
      <c r="AO41" s="7">
        <v>12165538.864833601</v>
      </c>
      <c r="AP41" s="8">
        <v>34231345.925635003</v>
      </c>
      <c r="AQ41" s="8">
        <v>0</v>
      </c>
      <c r="AR41" s="8">
        <f t="shared" si="9"/>
        <v>0</v>
      </c>
      <c r="AS41" s="7">
        <v>0</v>
      </c>
      <c r="AT41" s="8">
        <f t="shared" si="10"/>
        <v>9568876808.4668598</v>
      </c>
      <c r="AU41" s="7">
        <v>6781843028.4785004</v>
      </c>
      <c r="AV41" s="7">
        <v>2603701295.9902</v>
      </c>
      <c r="AW41" s="7">
        <v>183332483.99816</v>
      </c>
      <c r="AX41" s="8">
        <f t="shared" si="11"/>
        <v>2021610503.691566</v>
      </c>
      <c r="AY41" s="7">
        <v>39464939.662426002</v>
      </c>
      <c r="AZ41" s="7">
        <v>453709452.44117999</v>
      </c>
      <c r="BA41" s="7">
        <v>1371073969.2393999</v>
      </c>
      <c r="BB41" s="7">
        <v>157362142.34856001</v>
      </c>
      <c r="BC41" s="8">
        <v>238119389.18088999</v>
      </c>
      <c r="BD41" s="8">
        <f t="shared" si="12"/>
        <v>0</v>
      </c>
      <c r="BE41" s="7">
        <v>0</v>
      </c>
      <c r="BF41" s="8">
        <v>2199093143.9973001</v>
      </c>
      <c r="BG41" s="8">
        <f t="shared" si="13"/>
        <v>342546045.15548003</v>
      </c>
      <c r="BH41" s="7">
        <v>239918115.94736001</v>
      </c>
      <c r="BI41" s="7">
        <v>102627929.20812</v>
      </c>
      <c r="BJ41" s="8">
        <v>0</v>
      </c>
      <c r="BK41" s="8">
        <f t="shared" si="14"/>
        <v>500000000.00005001</v>
      </c>
      <c r="BL41" s="7">
        <v>500000000.00005001</v>
      </c>
      <c r="BM41" s="7">
        <v>0</v>
      </c>
      <c r="BN41" s="8">
        <f t="shared" si="15"/>
        <v>40967338.243405998</v>
      </c>
      <c r="BO41" s="7">
        <v>35221136.996924996</v>
      </c>
      <c r="BP41" s="7">
        <v>5746201.2464810004</v>
      </c>
      <c r="BQ41" s="8">
        <f t="shared" si="16"/>
        <v>0</v>
      </c>
      <c r="BR41" s="7">
        <v>0</v>
      </c>
      <c r="BS41" s="8">
        <v>444064834.63568997</v>
      </c>
      <c r="BT41" s="8">
        <f t="shared" si="17"/>
        <v>20637898.68668</v>
      </c>
      <c r="BU41" s="7">
        <v>0</v>
      </c>
      <c r="BV41" s="7">
        <v>20637898.68668</v>
      </c>
      <c r="BW41" s="8">
        <f t="shared" si="18"/>
        <v>48391485.583503</v>
      </c>
      <c r="BX41" s="7">
        <v>48391485.583503</v>
      </c>
      <c r="BY41" s="8">
        <v>0</v>
      </c>
      <c r="BZ41" s="8">
        <v>0</v>
      </c>
      <c r="CA41" s="8">
        <f t="shared" si="19"/>
        <v>3119098656.0553513</v>
      </c>
      <c r="CB41" s="7">
        <v>2186033051.7800002</v>
      </c>
      <c r="CC41" s="7">
        <v>456763163.27654999</v>
      </c>
      <c r="CD41" s="7">
        <v>434347362.99868</v>
      </c>
      <c r="CE41" s="7">
        <v>41955078.000120997</v>
      </c>
      <c r="CF41" s="8">
        <f t="shared" si="20"/>
        <v>0</v>
      </c>
      <c r="CG41" s="7">
        <v>0</v>
      </c>
      <c r="CH41" s="13">
        <f t="shared" si="21"/>
        <v>21344386597.207512</v>
      </c>
      <c r="CI41" s="29">
        <f t="shared" si="22"/>
        <v>13416522943.822741</v>
      </c>
      <c r="CJ41" s="29">
        <f t="shared" si="33"/>
        <v>1312722584.00477</v>
      </c>
      <c r="CK41" s="29">
        <f t="shared" si="23"/>
        <v>12103800359.81797</v>
      </c>
      <c r="CL41" s="15">
        <f t="shared" si="24"/>
        <v>6386724705.5767975</v>
      </c>
      <c r="CM41" s="30">
        <f t="shared" si="32"/>
        <v>773558880.63137901</v>
      </c>
      <c r="CN41" s="30">
        <f t="shared" si="25"/>
        <v>2494067168.8900666</v>
      </c>
      <c r="CO41" s="30">
        <f t="shared" si="26"/>
        <v>3119098656.0553513</v>
      </c>
      <c r="CP41" s="31">
        <f t="shared" si="27"/>
        <v>1541138947.8079748</v>
      </c>
      <c r="CQ41" s="32">
        <f t="shared" si="28"/>
        <v>304085479.37902999</v>
      </c>
      <c r="CR41" s="32">
        <f t="shared" si="29"/>
        <v>716415569.74221492</v>
      </c>
      <c r="CS41" s="32">
        <f t="shared" si="30"/>
        <v>520637898.68673003</v>
      </c>
      <c r="CT41" s="67">
        <f t="shared" si="31"/>
        <v>0</v>
      </c>
    </row>
    <row r="42" spans="1:98" x14ac:dyDescent="0.45">
      <c r="A42" s="7">
        <v>541</v>
      </c>
      <c r="B42" s="7" t="s">
        <v>140</v>
      </c>
      <c r="C42" s="8">
        <f t="shared" si="0"/>
        <v>1850148547.8464</v>
      </c>
      <c r="D42" s="7">
        <v>1850148547.8464</v>
      </c>
      <c r="E42" s="8">
        <f t="shared" si="1"/>
        <v>1345971639.8943028</v>
      </c>
      <c r="F42" s="7">
        <v>575292769.69176996</v>
      </c>
      <c r="G42" s="7">
        <v>0</v>
      </c>
      <c r="H42" s="7">
        <v>15281883.307707001</v>
      </c>
      <c r="I42" s="7">
        <v>29999999.999986999</v>
      </c>
      <c r="J42" s="7">
        <v>28120485.925629001</v>
      </c>
      <c r="K42" s="7">
        <v>285840000.00001001</v>
      </c>
      <c r="L42" s="7">
        <v>411436500.96920002</v>
      </c>
      <c r="M42" s="8">
        <f t="shared" si="2"/>
        <v>0</v>
      </c>
      <c r="N42" s="7">
        <v>0</v>
      </c>
      <c r="O42" s="7">
        <v>0</v>
      </c>
      <c r="P42" s="8">
        <f t="shared" si="3"/>
        <v>49472485.644172996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49472485.644172996</v>
      </c>
      <c r="W42" s="8">
        <f t="shared" si="4"/>
        <v>1733536847.16256</v>
      </c>
      <c r="X42" s="28">
        <f t="shared" si="5"/>
        <v>0</v>
      </c>
      <c r="Y42" s="7">
        <v>0</v>
      </c>
      <c r="Z42" s="7">
        <v>0</v>
      </c>
      <c r="AA42" s="28">
        <f t="shared" si="6"/>
        <v>1733536847.16256</v>
      </c>
      <c r="AB42" s="7">
        <v>695697952.07265997</v>
      </c>
      <c r="AC42" s="7">
        <v>1037838895.0899</v>
      </c>
      <c r="AD42" s="28">
        <f t="shared" si="7"/>
        <v>0</v>
      </c>
      <c r="AE42" s="7">
        <v>0</v>
      </c>
      <c r="AF42" s="7">
        <v>0</v>
      </c>
      <c r="AG42" s="8">
        <f t="shared" si="8"/>
        <v>22931268.527460001</v>
      </c>
      <c r="AH42" s="7">
        <v>0</v>
      </c>
      <c r="AI42" s="7">
        <v>0</v>
      </c>
      <c r="AJ42" s="7">
        <v>0</v>
      </c>
      <c r="AK42" s="7">
        <v>0</v>
      </c>
      <c r="AL42" s="7">
        <v>22931268.527460001</v>
      </c>
      <c r="AM42" s="8">
        <v>474958651.43409002</v>
      </c>
      <c r="AN42" s="8">
        <v>107659828.30057</v>
      </c>
      <c r="AO42" s="7">
        <v>32297948.490170997</v>
      </c>
      <c r="AP42" s="8">
        <v>106410736.04180001</v>
      </c>
      <c r="AQ42" s="8">
        <v>0</v>
      </c>
      <c r="AR42" s="8">
        <f t="shared" si="9"/>
        <v>0</v>
      </c>
      <c r="AS42" s="7">
        <v>0</v>
      </c>
      <c r="AT42" s="8">
        <f t="shared" si="10"/>
        <v>12482875257.311436</v>
      </c>
      <c r="AU42" s="7">
        <v>9855863772.7738991</v>
      </c>
      <c r="AV42" s="7">
        <v>2603983004.5380998</v>
      </c>
      <c r="AW42" s="7">
        <v>23028479.999437001</v>
      </c>
      <c r="AX42" s="8">
        <f t="shared" si="11"/>
        <v>2583588929.9274607</v>
      </c>
      <c r="AY42" s="7">
        <v>58088780.183991</v>
      </c>
      <c r="AZ42" s="7">
        <v>862745123.66236997</v>
      </c>
      <c r="BA42" s="7">
        <v>1662755026.0811</v>
      </c>
      <c r="BB42" s="7">
        <v>0</v>
      </c>
      <c r="BC42" s="8">
        <v>537881038.64769995</v>
      </c>
      <c r="BD42" s="8">
        <f t="shared" si="12"/>
        <v>200000000.00053</v>
      </c>
      <c r="BE42" s="7">
        <v>200000000.00053</v>
      </c>
      <c r="BF42" s="8">
        <v>2540779968.3548002</v>
      </c>
      <c r="BG42" s="8">
        <f t="shared" si="13"/>
        <v>324295338.39199001</v>
      </c>
      <c r="BH42" s="7">
        <v>324295338.39199001</v>
      </c>
      <c r="BI42" s="7">
        <v>0</v>
      </c>
      <c r="BJ42" s="8">
        <v>0</v>
      </c>
      <c r="BK42" s="8">
        <f t="shared" si="14"/>
        <v>0</v>
      </c>
      <c r="BL42" s="7">
        <v>0</v>
      </c>
      <c r="BM42" s="7">
        <v>0</v>
      </c>
      <c r="BN42" s="8">
        <f t="shared" si="15"/>
        <v>63959709.155172005</v>
      </c>
      <c r="BO42" s="7">
        <v>46969755.246090002</v>
      </c>
      <c r="BP42" s="7">
        <v>16989953.909081999</v>
      </c>
      <c r="BQ42" s="8">
        <f t="shared" si="16"/>
        <v>0</v>
      </c>
      <c r="BR42" s="7">
        <v>0</v>
      </c>
      <c r="BS42" s="8">
        <v>589253131.26065004</v>
      </c>
      <c r="BT42" s="8">
        <f t="shared" si="17"/>
        <v>20637898.68668</v>
      </c>
      <c r="BU42" s="7">
        <v>0</v>
      </c>
      <c r="BV42" s="7">
        <v>20637898.68668</v>
      </c>
      <c r="BW42" s="8">
        <f t="shared" si="18"/>
        <v>126634506.69462</v>
      </c>
      <c r="BX42" s="7">
        <v>126634506.69462</v>
      </c>
      <c r="BY42" s="8">
        <v>0</v>
      </c>
      <c r="BZ42" s="8">
        <v>0</v>
      </c>
      <c r="CA42" s="8">
        <f t="shared" si="19"/>
        <v>2734728633.2928753</v>
      </c>
      <c r="CB42" s="7">
        <v>1434957069.6199999</v>
      </c>
      <c r="CC42" s="7">
        <v>740649078.67033005</v>
      </c>
      <c r="CD42" s="7">
        <v>492414180.00256002</v>
      </c>
      <c r="CE42" s="7">
        <v>66708304.999985002</v>
      </c>
      <c r="CF42" s="8">
        <f t="shared" si="20"/>
        <v>0</v>
      </c>
      <c r="CG42" s="7">
        <v>0</v>
      </c>
      <c r="CH42" s="13">
        <f t="shared" si="21"/>
        <v>27895724416.575272</v>
      </c>
      <c r="CI42" s="29">
        <f t="shared" si="22"/>
        <v>17348762424.946728</v>
      </c>
      <c r="CJ42" s="29">
        <f t="shared" si="33"/>
        <v>1850148547.8464</v>
      </c>
      <c r="CK42" s="29">
        <f t="shared" si="23"/>
        <v>15498613877.100327</v>
      </c>
      <c r="CL42" s="15">
        <f t="shared" si="24"/>
        <v>7336311071.3011637</v>
      </c>
      <c r="CM42" s="30">
        <f t="shared" si="32"/>
        <v>1395444125.5384758</v>
      </c>
      <c r="CN42" s="30">
        <f t="shared" si="25"/>
        <v>3206138312.4698129</v>
      </c>
      <c r="CO42" s="30">
        <f t="shared" si="26"/>
        <v>2734728633.2928753</v>
      </c>
      <c r="CP42" s="31">
        <f t="shared" si="27"/>
        <v>3210650920.3273802</v>
      </c>
      <c r="CQ42" s="32">
        <f t="shared" si="28"/>
        <v>1756468115.6900201</v>
      </c>
      <c r="CR42" s="32">
        <f t="shared" si="29"/>
        <v>1233544905.95015</v>
      </c>
      <c r="CS42" s="32">
        <f t="shared" si="30"/>
        <v>220637898.68720999</v>
      </c>
      <c r="CT42" s="67">
        <f t="shared" si="31"/>
        <v>0</v>
      </c>
    </row>
    <row r="43" spans="1:98" x14ac:dyDescent="0.45">
      <c r="A43" s="7">
        <v>542</v>
      </c>
      <c r="B43" s="7" t="s">
        <v>141</v>
      </c>
      <c r="C43" s="8">
        <f t="shared" si="0"/>
        <v>1914637119.5274999</v>
      </c>
      <c r="D43" s="7">
        <v>1914637119.5274999</v>
      </c>
      <c r="E43" s="8">
        <f t="shared" si="1"/>
        <v>970895273.00259805</v>
      </c>
      <c r="F43" s="7">
        <v>451175579.21943003</v>
      </c>
      <c r="G43" s="7">
        <v>0</v>
      </c>
      <c r="H43" s="7">
        <v>19122918.499682002</v>
      </c>
      <c r="I43" s="7">
        <v>29999999.999986999</v>
      </c>
      <c r="J43" s="7">
        <v>28120485.925629001</v>
      </c>
      <c r="K43" s="7">
        <v>145560000.00007001</v>
      </c>
      <c r="L43" s="7">
        <v>296916289.35780001</v>
      </c>
      <c r="M43" s="8">
        <f t="shared" si="2"/>
        <v>10953252.000120999</v>
      </c>
      <c r="N43" s="7">
        <v>0</v>
      </c>
      <c r="O43" s="7">
        <v>10953252.000120999</v>
      </c>
      <c r="P43" s="8">
        <f t="shared" si="3"/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8">
        <f t="shared" si="4"/>
        <v>1085929387.58972</v>
      </c>
      <c r="X43" s="28">
        <f t="shared" si="5"/>
        <v>0</v>
      </c>
      <c r="Y43" s="7">
        <v>0</v>
      </c>
      <c r="Z43" s="7">
        <v>0</v>
      </c>
      <c r="AA43" s="28">
        <f t="shared" si="6"/>
        <v>1085929387.58972</v>
      </c>
      <c r="AB43" s="7">
        <v>444173218.37832999</v>
      </c>
      <c r="AC43" s="7">
        <v>641756169.21139002</v>
      </c>
      <c r="AD43" s="28">
        <f t="shared" si="7"/>
        <v>0</v>
      </c>
      <c r="AE43" s="7">
        <v>0</v>
      </c>
      <c r="AF43" s="7">
        <v>0</v>
      </c>
      <c r="AG43" s="8">
        <f t="shared" si="8"/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8">
        <v>415229270.39415002</v>
      </c>
      <c r="AN43" s="8">
        <v>74778133.32536</v>
      </c>
      <c r="AO43" s="7">
        <v>22433439.997607999</v>
      </c>
      <c r="AP43" s="8">
        <v>75768115.633292004</v>
      </c>
      <c r="AQ43" s="8">
        <v>0</v>
      </c>
      <c r="AR43" s="8">
        <f t="shared" si="9"/>
        <v>0</v>
      </c>
      <c r="AS43" s="7">
        <v>0</v>
      </c>
      <c r="AT43" s="8">
        <f t="shared" si="10"/>
        <v>16060393142.573221</v>
      </c>
      <c r="AU43" s="7">
        <v>11146515409.311001</v>
      </c>
      <c r="AV43" s="7">
        <v>4600320073.2658997</v>
      </c>
      <c r="AW43" s="7">
        <v>313557659.99632001</v>
      </c>
      <c r="AX43" s="8">
        <f t="shared" si="11"/>
        <v>3810961416.7755928</v>
      </c>
      <c r="AY43" s="7">
        <v>58537547.425508</v>
      </c>
      <c r="AZ43" s="7">
        <v>821264352.98731995</v>
      </c>
      <c r="BA43" s="7">
        <v>2836742230.9534998</v>
      </c>
      <c r="BB43" s="7">
        <v>94417285.409264997</v>
      </c>
      <c r="BC43" s="8">
        <v>361255846.50536001</v>
      </c>
      <c r="BD43" s="8">
        <f t="shared" si="12"/>
        <v>0</v>
      </c>
      <c r="BE43" s="7">
        <v>0</v>
      </c>
      <c r="BF43" s="8">
        <v>2567181019.1156001</v>
      </c>
      <c r="BG43" s="8">
        <f t="shared" si="13"/>
        <v>340500257.007155</v>
      </c>
      <c r="BH43" s="7">
        <v>276138423.67760998</v>
      </c>
      <c r="BI43" s="7">
        <v>64361833.329544999</v>
      </c>
      <c r="BJ43" s="8">
        <v>0</v>
      </c>
      <c r="BK43" s="8">
        <f t="shared" si="14"/>
        <v>300000000.00001001</v>
      </c>
      <c r="BL43" s="7">
        <v>300000000.00001001</v>
      </c>
      <c r="BM43" s="7">
        <v>0</v>
      </c>
      <c r="BN43" s="8">
        <f t="shared" si="15"/>
        <v>50991183.543196999</v>
      </c>
      <c r="BO43" s="7">
        <v>39108869.489160001</v>
      </c>
      <c r="BP43" s="7">
        <v>11882314.054036999</v>
      </c>
      <c r="BQ43" s="8">
        <f t="shared" si="16"/>
        <v>0</v>
      </c>
      <c r="BR43" s="7">
        <v>0</v>
      </c>
      <c r="BS43" s="8">
        <v>580274151.25212002</v>
      </c>
      <c r="BT43" s="8">
        <f t="shared" si="17"/>
        <v>20637898.68668</v>
      </c>
      <c r="BU43" s="7">
        <v>0</v>
      </c>
      <c r="BV43" s="7">
        <v>20637898.68668</v>
      </c>
      <c r="BW43" s="8">
        <f t="shared" si="18"/>
        <v>102842714.48398</v>
      </c>
      <c r="BX43" s="7">
        <v>102842714.48398</v>
      </c>
      <c r="BY43" s="8">
        <v>0</v>
      </c>
      <c r="BZ43" s="8">
        <v>0</v>
      </c>
      <c r="CA43" s="8">
        <f t="shared" si="19"/>
        <v>3924213693.3802662</v>
      </c>
      <c r="CB43" s="7">
        <v>2616964191.4601002</v>
      </c>
      <c r="CC43" s="7">
        <v>670344378.60042</v>
      </c>
      <c r="CD43" s="7">
        <v>628464143.31981003</v>
      </c>
      <c r="CE43" s="7">
        <v>8440979.9999361001</v>
      </c>
      <c r="CF43" s="8">
        <f t="shared" si="20"/>
        <v>0</v>
      </c>
      <c r="CG43" s="7">
        <v>0</v>
      </c>
      <c r="CH43" s="13">
        <f t="shared" si="21"/>
        <v>32667441874.795921</v>
      </c>
      <c r="CI43" s="29">
        <f t="shared" si="22"/>
        <v>20968393803.610592</v>
      </c>
      <c r="CJ43" s="29">
        <f t="shared" si="33"/>
        <v>1925590371.527621</v>
      </c>
      <c r="CK43" s="29">
        <f t="shared" si="23"/>
        <v>19042803432.08297</v>
      </c>
      <c r="CL43" s="15">
        <f t="shared" si="24"/>
        <v>9275182671.5181484</v>
      </c>
      <c r="CM43" s="30">
        <f t="shared" si="32"/>
        <v>970895273.00259805</v>
      </c>
      <c r="CN43" s="30">
        <f t="shared" si="25"/>
        <v>4380073705.1352844</v>
      </c>
      <c r="CO43" s="30">
        <f t="shared" si="26"/>
        <v>3924213693.3802662</v>
      </c>
      <c r="CP43" s="31">
        <f t="shared" si="27"/>
        <v>2423865399.667182</v>
      </c>
      <c r="CQ43" s="32">
        <f t="shared" si="28"/>
        <v>1085929387.58972</v>
      </c>
      <c r="CR43" s="32">
        <f t="shared" si="29"/>
        <v>1017298113.3907721</v>
      </c>
      <c r="CS43" s="32">
        <f t="shared" si="30"/>
        <v>320637898.68669003</v>
      </c>
      <c r="CT43" s="67">
        <f t="shared" si="31"/>
        <v>0</v>
      </c>
    </row>
    <row r="44" spans="1:98" x14ac:dyDescent="0.45">
      <c r="A44" s="7">
        <v>543</v>
      </c>
      <c r="B44" s="7" t="s">
        <v>142</v>
      </c>
      <c r="C44" s="8">
        <f t="shared" si="0"/>
        <v>1341738251.4718001</v>
      </c>
      <c r="D44" s="7">
        <v>1341738251.4718001</v>
      </c>
      <c r="E44" s="8">
        <f t="shared" si="1"/>
        <v>568645583.93981302</v>
      </c>
      <c r="F44" s="7">
        <v>309252430.93204999</v>
      </c>
      <c r="G44" s="7">
        <v>0</v>
      </c>
      <c r="H44" s="7">
        <v>5439438.1101679998</v>
      </c>
      <c r="I44" s="7">
        <v>29999999.999986999</v>
      </c>
      <c r="J44" s="7">
        <v>28120485.925629001</v>
      </c>
      <c r="K44" s="7">
        <v>74759999.999979004</v>
      </c>
      <c r="L44" s="7">
        <v>121073228.972</v>
      </c>
      <c r="M44" s="8">
        <f t="shared" si="2"/>
        <v>42232932.000046</v>
      </c>
      <c r="N44" s="7">
        <v>0</v>
      </c>
      <c r="O44" s="7">
        <v>42232932.000046</v>
      </c>
      <c r="P44" s="8">
        <f t="shared" si="3"/>
        <v>27550997.226491999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27550997.226491999</v>
      </c>
      <c r="W44" s="8">
        <f t="shared" si="4"/>
        <v>1679033109.9256699</v>
      </c>
      <c r="X44" s="28">
        <f t="shared" si="5"/>
        <v>1679033109.9256699</v>
      </c>
      <c r="Y44" s="7">
        <v>718328137.02831995</v>
      </c>
      <c r="Z44" s="7">
        <v>960704972.89734995</v>
      </c>
      <c r="AA44" s="28">
        <f t="shared" si="6"/>
        <v>0</v>
      </c>
      <c r="AB44" s="7">
        <v>0</v>
      </c>
      <c r="AC44" s="7">
        <v>0</v>
      </c>
      <c r="AD44" s="28">
        <f t="shared" si="7"/>
        <v>0</v>
      </c>
      <c r="AE44" s="7">
        <v>0</v>
      </c>
      <c r="AF44" s="7">
        <v>0</v>
      </c>
      <c r="AG44" s="8">
        <f t="shared" si="8"/>
        <v>14718635.28342</v>
      </c>
      <c r="AH44" s="7">
        <v>0</v>
      </c>
      <c r="AI44" s="7">
        <v>0</v>
      </c>
      <c r="AJ44" s="7">
        <v>0</v>
      </c>
      <c r="AK44" s="7">
        <v>0</v>
      </c>
      <c r="AL44" s="7">
        <v>14718635.28342</v>
      </c>
      <c r="AM44" s="8">
        <v>235431065.51348001</v>
      </c>
      <c r="AN44" s="8">
        <v>52881553.651625998</v>
      </c>
      <c r="AO44" s="7">
        <v>15864466.095487799</v>
      </c>
      <c r="AP44" s="8">
        <v>50986200.973375</v>
      </c>
      <c r="AQ44" s="8">
        <v>0</v>
      </c>
      <c r="AR44" s="8">
        <f t="shared" si="9"/>
        <v>0</v>
      </c>
      <c r="AS44" s="7">
        <v>0</v>
      </c>
      <c r="AT44" s="8">
        <f t="shared" si="10"/>
        <v>4103875073.4676328</v>
      </c>
      <c r="AU44" s="7">
        <v>3757755912.2175999</v>
      </c>
      <c r="AV44" s="7">
        <v>269105717.78444999</v>
      </c>
      <c r="AW44" s="7">
        <v>77013443.465582997</v>
      </c>
      <c r="AX44" s="8">
        <f t="shared" si="11"/>
        <v>474185629.31991506</v>
      </c>
      <c r="AY44" s="7">
        <v>19270413.795644999</v>
      </c>
      <c r="AZ44" s="7">
        <v>168400883.45072001</v>
      </c>
      <c r="BA44" s="7">
        <v>129152189.72499</v>
      </c>
      <c r="BB44" s="7">
        <v>157362142.34856001</v>
      </c>
      <c r="BC44" s="8">
        <v>210596724.34319001</v>
      </c>
      <c r="BD44" s="8">
        <f t="shared" si="12"/>
        <v>0</v>
      </c>
      <c r="BE44" s="7">
        <v>0</v>
      </c>
      <c r="BF44" s="8">
        <v>1334490271.8506999</v>
      </c>
      <c r="BG44" s="8">
        <f t="shared" si="13"/>
        <v>137474423.91439</v>
      </c>
      <c r="BH44" s="7">
        <v>137474423.91439</v>
      </c>
      <c r="BI44" s="7">
        <v>0</v>
      </c>
      <c r="BJ44" s="8">
        <v>0</v>
      </c>
      <c r="BK44" s="8">
        <f t="shared" si="14"/>
        <v>0</v>
      </c>
      <c r="BL44" s="7">
        <v>0</v>
      </c>
      <c r="BM44" s="7">
        <v>0</v>
      </c>
      <c r="BN44" s="8">
        <f t="shared" si="15"/>
        <v>50788205.8934642</v>
      </c>
      <c r="BO44" s="7">
        <v>44309726.745839998</v>
      </c>
      <c r="BP44" s="7">
        <v>6478479.1476242002</v>
      </c>
      <c r="BQ44" s="8">
        <f t="shared" si="16"/>
        <v>0</v>
      </c>
      <c r="BR44" s="7">
        <v>0</v>
      </c>
      <c r="BS44" s="8">
        <v>451798542.81913</v>
      </c>
      <c r="BT44" s="8">
        <f t="shared" si="17"/>
        <v>20637898.68668</v>
      </c>
      <c r="BU44" s="7">
        <v>0</v>
      </c>
      <c r="BV44" s="7">
        <v>20637898.68668</v>
      </c>
      <c r="BW44" s="8">
        <f t="shared" si="18"/>
        <v>44352573.660177998</v>
      </c>
      <c r="BX44" s="7">
        <v>44352573.660177998</v>
      </c>
      <c r="BY44" s="8">
        <v>0</v>
      </c>
      <c r="BZ44" s="8">
        <v>0</v>
      </c>
      <c r="CA44" s="8">
        <f t="shared" si="19"/>
        <v>508654749.79018199</v>
      </c>
      <c r="CB44" s="7">
        <v>77416622.751359999</v>
      </c>
      <c r="CC44" s="7">
        <v>348175500.03899997</v>
      </c>
      <c r="CD44" s="7">
        <v>83062626.999822006</v>
      </c>
      <c r="CE44" s="7">
        <v>0</v>
      </c>
      <c r="CF44" s="8">
        <f t="shared" si="20"/>
        <v>0</v>
      </c>
      <c r="CG44" s="7">
        <v>0</v>
      </c>
      <c r="CH44" s="13">
        <f t="shared" si="21"/>
        <v>11350072423.731182</v>
      </c>
      <c r="CI44" s="29">
        <f t="shared" si="22"/>
        <v>7057767594.3036575</v>
      </c>
      <c r="CJ44" s="29">
        <f t="shared" si="33"/>
        <v>1383971183.4718461</v>
      </c>
      <c r="CK44" s="29">
        <f t="shared" si="23"/>
        <v>5673796410.8318119</v>
      </c>
      <c r="CL44" s="15">
        <f t="shared" si="24"/>
        <v>1864533717.3960605</v>
      </c>
      <c r="CM44" s="30">
        <f t="shared" si="32"/>
        <v>596196581.16630507</v>
      </c>
      <c r="CN44" s="30">
        <f t="shared" si="25"/>
        <v>759682386.43957317</v>
      </c>
      <c r="CO44" s="30">
        <f t="shared" si="26"/>
        <v>508654749.79018199</v>
      </c>
      <c r="CP44" s="31">
        <f t="shared" si="27"/>
        <v>2427771112.0314646</v>
      </c>
      <c r="CQ44" s="32">
        <f t="shared" si="28"/>
        <v>1693751745.20909</v>
      </c>
      <c r="CR44" s="32">
        <f t="shared" si="29"/>
        <v>713381468.13569498</v>
      </c>
      <c r="CS44" s="32">
        <f t="shared" si="30"/>
        <v>20637898.68668</v>
      </c>
      <c r="CT44" s="67">
        <f t="shared" si="31"/>
        <v>0</v>
      </c>
    </row>
    <row r="45" spans="1:98" x14ac:dyDescent="0.45">
      <c r="A45" s="7">
        <v>544</v>
      </c>
      <c r="B45" s="7" t="s">
        <v>143</v>
      </c>
      <c r="C45" s="8">
        <f t="shared" si="0"/>
        <v>1261808896.925</v>
      </c>
      <c r="D45" s="7">
        <v>1261808896.925</v>
      </c>
      <c r="E45" s="8">
        <f t="shared" si="1"/>
        <v>586508989.92026401</v>
      </c>
      <c r="F45" s="7">
        <v>277478249.32670999</v>
      </c>
      <c r="G45" s="7">
        <v>0</v>
      </c>
      <c r="H45" s="7">
        <v>11686982.506378001</v>
      </c>
      <c r="I45" s="7">
        <v>29999999.999986999</v>
      </c>
      <c r="J45" s="7">
        <v>28120485.925629001</v>
      </c>
      <c r="K45" s="7">
        <v>114479999.99996001</v>
      </c>
      <c r="L45" s="7">
        <v>124743272.16159999</v>
      </c>
      <c r="M45" s="8">
        <f t="shared" si="2"/>
        <v>351289704.00009</v>
      </c>
      <c r="N45" s="7">
        <v>0</v>
      </c>
      <c r="O45" s="7">
        <v>351289704.00009</v>
      </c>
      <c r="P45" s="8">
        <f t="shared" si="3"/>
        <v>117777194.71238001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117777194.71238001</v>
      </c>
      <c r="W45" s="8">
        <f t="shared" si="4"/>
        <v>464352015.28356004</v>
      </c>
      <c r="X45" s="28">
        <f t="shared" si="5"/>
        <v>0</v>
      </c>
      <c r="Y45" s="7">
        <v>0</v>
      </c>
      <c r="Z45" s="7">
        <v>0</v>
      </c>
      <c r="AA45" s="28">
        <f t="shared" si="6"/>
        <v>464352015.28356004</v>
      </c>
      <c r="AB45" s="7">
        <v>203450970.89965001</v>
      </c>
      <c r="AC45" s="7">
        <v>260901044.38391</v>
      </c>
      <c r="AD45" s="28">
        <f t="shared" si="7"/>
        <v>0</v>
      </c>
      <c r="AE45" s="7">
        <v>0</v>
      </c>
      <c r="AF45" s="7">
        <v>0</v>
      </c>
      <c r="AG45" s="8">
        <f t="shared" si="8"/>
        <v>50519973.383280002</v>
      </c>
      <c r="AH45" s="7">
        <v>0</v>
      </c>
      <c r="AI45" s="7">
        <v>0</v>
      </c>
      <c r="AJ45" s="7">
        <v>0</v>
      </c>
      <c r="AK45" s="7">
        <v>0</v>
      </c>
      <c r="AL45" s="7">
        <v>50519973.383280002</v>
      </c>
      <c r="AM45" s="8">
        <v>382655681.51393002</v>
      </c>
      <c r="AN45" s="8">
        <v>39442061.358153999</v>
      </c>
      <c r="AO45" s="7">
        <v>11832618.4074462</v>
      </c>
      <c r="AP45" s="8">
        <v>35982731.758385003</v>
      </c>
      <c r="AQ45" s="8">
        <v>0</v>
      </c>
      <c r="AR45" s="8">
        <f t="shared" si="9"/>
        <v>0</v>
      </c>
      <c r="AS45" s="7">
        <v>0</v>
      </c>
      <c r="AT45" s="8">
        <f t="shared" si="10"/>
        <v>9194735720.2383499</v>
      </c>
      <c r="AU45" s="7">
        <v>7658278307.4979</v>
      </c>
      <c r="AV45" s="7">
        <v>1206048128.744</v>
      </c>
      <c r="AW45" s="7">
        <v>330409283.99645001</v>
      </c>
      <c r="AX45" s="8">
        <f t="shared" si="11"/>
        <v>1504999169.398103</v>
      </c>
      <c r="AY45" s="7">
        <v>43279461.215043001</v>
      </c>
      <c r="AZ45" s="7">
        <v>433471607.43752998</v>
      </c>
      <c r="BA45" s="7">
        <v>870885958.39697003</v>
      </c>
      <c r="BB45" s="7">
        <v>157362142.34856001</v>
      </c>
      <c r="BC45" s="8">
        <v>184397957.34182999</v>
      </c>
      <c r="BD45" s="8">
        <f t="shared" si="12"/>
        <v>700000000.00206006</v>
      </c>
      <c r="BE45" s="7">
        <v>700000000.00206006</v>
      </c>
      <c r="BF45" s="8">
        <v>2589800447.9987998</v>
      </c>
      <c r="BG45" s="8">
        <f t="shared" si="13"/>
        <v>162415724.74393001</v>
      </c>
      <c r="BH45" s="7">
        <v>162415724.74393001</v>
      </c>
      <c r="BI45" s="7">
        <v>0</v>
      </c>
      <c r="BJ45" s="8">
        <v>0</v>
      </c>
      <c r="BK45" s="8">
        <f t="shared" si="14"/>
        <v>0</v>
      </c>
      <c r="BL45" s="7">
        <v>0</v>
      </c>
      <c r="BM45" s="7">
        <v>0</v>
      </c>
      <c r="BN45" s="8">
        <f t="shared" si="15"/>
        <v>45334089.945728101</v>
      </c>
      <c r="BO45" s="7">
        <v>40099382.245800003</v>
      </c>
      <c r="BP45" s="7">
        <v>5234707.6999281002</v>
      </c>
      <c r="BQ45" s="8">
        <f t="shared" si="16"/>
        <v>0</v>
      </c>
      <c r="BR45" s="7">
        <v>0</v>
      </c>
      <c r="BS45" s="8">
        <v>363461454.17237997</v>
      </c>
      <c r="BT45" s="8">
        <f t="shared" si="17"/>
        <v>20637898.68668</v>
      </c>
      <c r="BU45" s="7">
        <v>0</v>
      </c>
      <c r="BV45" s="7">
        <v>20637898.68668</v>
      </c>
      <c r="BW45" s="8">
        <f t="shared" si="18"/>
        <v>46833943.304411002</v>
      </c>
      <c r="BX45" s="7">
        <v>46833943.304411002</v>
      </c>
      <c r="BY45" s="8">
        <v>0</v>
      </c>
      <c r="BZ45" s="8">
        <v>0</v>
      </c>
      <c r="CA45" s="8">
        <f t="shared" si="19"/>
        <v>979873479.28760004</v>
      </c>
      <c r="CB45" s="7">
        <v>238453256.2166</v>
      </c>
      <c r="CC45" s="7">
        <v>207192889.07133999</v>
      </c>
      <c r="CD45" s="7">
        <v>184172714.99969</v>
      </c>
      <c r="CE45" s="7">
        <v>350054618.99997002</v>
      </c>
      <c r="CF45" s="8">
        <f t="shared" si="20"/>
        <v>0</v>
      </c>
      <c r="CG45" s="7">
        <v>0</v>
      </c>
      <c r="CH45" s="13">
        <f t="shared" si="21"/>
        <v>19082827133.974915</v>
      </c>
      <c r="CI45" s="29">
        <f t="shared" si="22"/>
        <v>13780290450.67617</v>
      </c>
      <c r="CJ45" s="29">
        <f t="shared" si="33"/>
        <v>1613098600.9250898</v>
      </c>
      <c r="CK45" s="29">
        <f t="shared" si="23"/>
        <v>12167191849.75108</v>
      </c>
      <c r="CL45" s="15">
        <f t="shared" si="24"/>
        <v>3483184652.6705704</v>
      </c>
      <c r="CM45" s="30">
        <f t="shared" si="32"/>
        <v>704286184.63264406</v>
      </c>
      <c r="CN45" s="30">
        <f t="shared" si="25"/>
        <v>1799024988.7503262</v>
      </c>
      <c r="CO45" s="30">
        <f t="shared" si="26"/>
        <v>979873479.28760004</v>
      </c>
      <c r="CP45" s="31">
        <f t="shared" si="27"/>
        <v>1819352030.628175</v>
      </c>
      <c r="CQ45" s="32">
        <f t="shared" si="28"/>
        <v>514871988.66684002</v>
      </c>
      <c r="CR45" s="32">
        <f t="shared" si="29"/>
        <v>583842143.27259493</v>
      </c>
      <c r="CS45" s="32">
        <f t="shared" si="30"/>
        <v>720637898.68874002</v>
      </c>
      <c r="CT45" s="67">
        <f t="shared" si="31"/>
        <v>0</v>
      </c>
    </row>
    <row r="46" spans="1:98" x14ac:dyDescent="0.45">
      <c r="A46" s="7">
        <v>545</v>
      </c>
      <c r="B46" s="7" t="s">
        <v>144</v>
      </c>
      <c r="C46" s="8">
        <f t="shared" si="0"/>
        <v>1976635074.0065</v>
      </c>
      <c r="D46" s="7">
        <v>1976635074.0065</v>
      </c>
      <c r="E46" s="8">
        <f t="shared" si="1"/>
        <v>618812846.37707388</v>
      </c>
      <c r="F46" s="7">
        <v>297787351.58823001</v>
      </c>
      <c r="G46" s="7">
        <v>0</v>
      </c>
      <c r="H46" s="7">
        <v>9950679.0003577992</v>
      </c>
      <c r="I46" s="7">
        <v>29999999.999986999</v>
      </c>
      <c r="J46" s="7">
        <v>28120485.925629001</v>
      </c>
      <c r="K46" s="7">
        <v>103320000.00007001</v>
      </c>
      <c r="L46" s="7">
        <v>149634329.8628</v>
      </c>
      <c r="M46" s="8">
        <f t="shared" si="2"/>
        <v>191177748.00007999</v>
      </c>
      <c r="N46" s="7">
        <v>0</v>
      </c>
      <c r="O46" s="7">
        <v>191177748.00007999</v>
      </c>
      <c r="P46" s="8">
        <f t="shared" si="3"/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8">
        <f t="shared" si="4"/>
        <v>1751996095.56055</v>
      </c>
      <c r="X46" s="28">
        <f t="shared" si="5"/>
        <v>1751996095.56055</v>
      </c>
      <c r="Y46" s="7">
        <v>740766823.05044997</v>
      </c>
      <c r="Z46" s="7">
        <v>1011229272.5101</v>
      </c>
      <c r="AA46" s="28">
        <f t="shared" si="6"/>
        <v>0</v>
      </c>
      <c r="AB46" s="7">
        <v>0</v>
      </c>
      <c r="AC46" s="7">
        <v>0</v>
      </c>
      <c r="AD46" s="28">
        <f t="shared" si="7"/>
        <v>0</v>
      </c>
      <c r="AE46" s="7">
        <v>0</v>
      </c>
      <c r="AF46" s="7">
        <v>0</v>
      </c>
      <c r="AG46" s="8">
        <f t="shared" si="8"/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8">
        <v>284824676.63383001</v>
      </c>
      <c r="AN46" s="8">
        <v>42198361.310424</v>
      </c>
      <c r="AO46" s="7">
        <v>12659508.393127199</v>
      </c>
      <c r="AP46" s="8">
        <v>44452459.473370001</v>
      </c>
      <c r="AQ46" s="8">
        <v>0</v>
      </c>
      <c r="AR46" s="8">
        <f t="shared" si="9"/>
        <v>0</v>
      </c>
      <c r="AS46" s="7">
        <v>0</v>
      </c>
      <c r="AT46" s="8">
        <f t="shared" si="10"/>
        <v>7912083358.8955002</v>
      </c>
      <c r="AU46" s="7">
        <v>6320289984.9980001</v>
      </c>
      <c r="AV46" s="7">
        <v>1591793373.8975</v>
      </c>
      <c r="AW46" s="7">
        <v>0</v>
      </c>
      <c r="AX46" s="8">
        <f t="shared" si="11"/>
        <v>1306305716.8255639</v>
      </c>
      <c r="AY46" s="7">
        <v>31835896.557193998</v>
      </c>
      <c r="AZ46" s="7">
        <v>601508644.26769996</v>
      </c>
      <c r="BA46" s="7">
        <v>447433500.68054003</v>
      </c>
      <c r="BB46" s="7">
        <v>225527675.32012999</v>
      </c>
      <c r="BC46" s="8">
        <v>184783906.62446001</v>
      </c>
      <c r="BD46" s="8">
        <f t="shared" si="12"/>
        <v>0</v>
      </c>
      <c r="BE46" s="7">
        <v>0</v>
      </c>
      <c r="BF46" s="8">
        <v>2516381668.3655</v>
      </c>
      <c r="BG46" s="8">
        <f t="shared" si="13"/>
        <v>549935064.84545898</v>
      </c>
      <c r="BH46" s="7">
        <v>80107884.367539003</v>
      </c>
      <c r="BI46" s="7">
        <v>469827180.47792</v>
      </c>
      <c r="BJ46" s="8">
        <v>0</v>
      </c>
      <c r="BK46" s="8">
        <f t="shared" si="14"/>
        <v>92487128.401914999</v>
      </c>
      <c r="BL46" s="7">
        <v>0</v>
      </c>
      <c r="BM46" s="7">
        <v>92487128.401914999</v>
      </c>
      <c r="BN46" s="8">
        <f t="shared" si="15"/>
        <v>40679368.575395294</v>
      </c>
      <c r="BO46" s="7">
        <v>34571435.567039996</v>
      </c>
      <c r="BP46" s="7">
        <v>6107933.0083552999</v>
      </c>
      <c r="BQ46" s="8">
        <f t="shared" si="16"/>
        <v>0</v>
      </c>
      <c r="BR46" s="7">
        <v>0</v>
      </c>
      <c r="BS46" s="8">
        <v>369378540.00751001</v>
      </c>
      <c r="BT46" s="8">
        <f t="shared" si="17"/>
        <v>20637898.68668</v>
      </c>
      <c r="BU46" s="7">
        <v>0</v>
      </c>
      <c r="BV46" s="7">
        <v>20637898.68668</v>
      </c>
      <c r="BW46" s="8">
        <f t="shared" si="18"/>
        <v>45454705.318577997</v>
      </c>
      <c r="BX46" s="7">
        <v>45454705.318577997</v>
      </c>
      <c r="BY46" s="8">
        <v>0</v>
      </c>
      <c r="BZ46" s="8">
        <v>0</v>
      </c>
      <c r="CA46" s="8">
        <f t="shared" si="19"/>
        <v>3383305586.9931397</v>
      </c>
      <c r="CB46" s="7">
        <v>2687607910.1469998</v>
      </c>
      <c r="CC46" s="7">
        <v>695697676.84614003</v>
      </c>
      <c r="CD46" s="7">
        <v>0</v>
      </c>
      <c r="CE46" s="7">
        <v>0</v>
      </c>
      <c r="CF46" s="8">
        <f t="shared" si="20"/>
        <v>0</v>
      </c>
      <c r="CG46" s="7">
        <v>0</v>
      </c>
      <c r="CH46" s="13">
        <f t="shared" si="21"/>
        <v>21239043076.499615</v>
      </c>
      <c r="CI46" s="29">
        <f t="shared" si="22"/>
        <v>12881102525.901411</v>
      </c>
      <c r="CJ46" s="29">
        <f t="shared" si="33"/>
        <v>2167812822.0065799</v>
      </c>
      <c r="CK46" s="29">
        <f t="shared" si="23"/>
        <v>10713289703.894831</v>
      </c>
      <c r="CL46" s="15">
        <f t="shared" si="24"/>
        <v>5986691650.2456341</v>
      </c>
      <c r="CM46" s="30">
        <f t="shared" si="32"/>
        <v>618812846.37707388</v>
      </c>
      <c r="CN46" s="30">
        <f t="shared" si="25"/>
        <v>1984573216.8754203</v>
      </c>
      <c r="CO46" s="30">
        <f t="shared" si="26"/>
        <v>3383305586.9931397</v>
      </c>
      <c r="CP46" s="31">
        <f t="shared" si="27"/>
        <v>2371248900.3525696</v>
      </c>
      <c r="CQ46" s="32">
        <f t="shared" si="28"/>
        <v>1751996095.56055</v>
      </c>
      <c r="CR46" s="32">
        <f t="shared" si="29"/>
        <v>598614906.10534</v>
      </c>
      <c r="CS46" s="32">
        <f t="shared" si="30"/>
        <v>20637898.68668</v>
      </c>
      <c r="CT46" s="67">
        <f t="shared" si="31"/>
        <v>92487128.401914999</v>
      </c>
    </row>
    <row r="47" spans="1:98" x14ac:dyDescent="0.45">
      <c r="A47" s="7">
        <v>546</v>
      </c>
      <c r="B47" s="7" t="s">
        <v>145</v>
      </c>
      <c r="C47" s="8">
        <f t="shared" si="0"/>
        <v>2013540492.8474</v>
      </c>
      <c r="D47" s="7">
        <v>2013540492.8474</v>
      </c>
      <c r="E47" s="8">
        <f t="shared" si="1"/>
        <v>1021986394.4649291</v>
      </c>
      <c r="F47" s="7">
        <v>436298073.11032999</v>
      </c>
      <c r="G47" s="7">
        <v>0</v>
      </c>
      <c r="H47" s="7">
        <v>22525113.871963002</v>
      </c>
      <c r="I47" s="7">
        <v>29999999.999986999</v>
      </c>
      <c r="J47" s="7">
        <v>28120485.925629001</v>
      </c>
      <c r="K47" s="7">
        <v>215760000.00002</v>
      </c>
      <c r="L47" s="7">
        <v>289282721.55699998</v>
      </c>
      <c r="M47" s="8">
        <f t="shared" si="2"/>
        <v>365562392.00001001</v>
      </c>
      <c r="N47" s="7">
        <v>0</v>
      </c>
      <c r="O47" s="7">
        <v>365562392.00001001</v>
      </c>
      <c r="P47" s="8">
        <f t="shared" si="3"/>
        <v>256081202.02333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256081202.02333</v>
      </c>
      <c r="W47" s="8">
        <f t="shared" si="4"/>
        <v>548859724.84367001</v>
      </c>
      <c r="X47" s="28">
        <f t="shared" si="5"/>
        <v>0</v>
      </c>
      <c r="Y47" s="7">
        <v>0</v>
      </c>
      <c r="Z47" s="7">
        <v>0</v>
      </c>
      <c r="AA47" s="28">
        <f t="shared" si="6"/>
        <v>0</v>
      </c>
      <c r="AB47" s="7">
        <v>0</v>
      </c>
      <c r="AC47" s="7">
        <v>0</v>
      </c>
      <c r="AD47" s="28">
        <f t="shared" si="7"/>
        <v>548859724.84367001</v>
      </c>
      <c r="AE47" s="7">
        <v>214434508.93680999</v>
      </c>
      <c r="AF47" s="7">
        <v>334425215.90685999</v>
      </c>
      <c r="AG47" s="8">
        <f t="shared" si="8"/>
        <v>117795725.53727999</v>
      </c>
      <c r="AH47" s="7">
        <v>0</v>
      </c>
      <c r="AI47" s="7">
        <v>0</v>
      </c>
      <c r="AJ47" s="7">
        <v>0</v>
      </c>
      <c r="AK47" s="7">
        <v>0</v>
      </c>
      <c r="AL47" s="7">
        <v>117795725.53727999</v>
      </c>
      <c r="AM47" s="8">
        <v>279251683.19344997</v>
      </c>
      <c r="AN47" s="8">
        <v>71833367.570887998</v>
      </c>
      <c r="AO47" s="7">
        <v>21550010.271266397</v>
      </c>
      <c r="AP47" s="8">
        <v>68972680.882890999</v>
      </c>
      <c r="AQ47" s="8">
        <v>0</v>
      </c>
      <c r="AR47" s="8">
        <f t="shared" si="9"/>
        <v>0</v>
      </c>
      <c r="AS47" s="7">
        <v>0</v>
      </c>
      <c r="AT47" s="8">
        <f t="shared" si="10"/>
        <v>17306665369.309349</v>
      </c>
      <c r="AU47" s="7">
        <v>13865973806.047001</v>
      </c>
      <c r="AV47" s="7">
        <v>3006893123.2673001</v>
      </c>
      <c r="AW47" s="7">
        <v>433798439.99505001</v>
      </c>
      <c r="AX47" s="8">
        <f t="shared" si="11"/>
        <v>3281859417.0581779</v>
      </c>
      <c r="AY47" s="7">
        <v>69756728.462597996</v>
      </c>
      <c r="AZ47" s="7">
        <v>1001177499.9902</v>
      </c>
      <c r="BA47" s="7">
        <v>1716825901.8206999</v>
      </c>
      <c r="BB47" s="7">
        <v>494099286.78468001</v>
      </c>
      <c r="BC47" s="8">
        <v>409886824.36179</v>
      </c>
      <c r="BD47" s="8">
        <f t="shared" si="12"/>
        <v>550000000.00170004</v>
      </c>
      <c r="BE47" s="7">
        <v>550000000.00170004</v>
      </c>
      <c r="BF47" s="8">
        <v>4057121213.4331002</v>
      </c>
      <c r="BG47" s="8">
        <f t="shared" si="13"/>
        <v>524744751.45700002</v>
      </c>
      <c r="BH47" s="7">
        <v>332372079.60589999</v>
      </c>
      <c r="BI47" s="7">
        <v>192372671.8511</v>
      </c>
      <c r="BJ47" s="8">
        <v>0</v>
      </c>
      <c r="BK47" s="8">
        <f t="shared" si="14"/>
        <v>0</v>
      </c>
      <c r="BL47" s="7">
        <v>0</v>
      </c>
      <c r="BM47" s="7">
        <v>0</v>
      </c>
      <c r="BN47" s="8">
        <f t="shared" si="15"/>
        <v>49352737.440760002</v>
      </c>
      <c r="BO47" s="7">
        <v>38637517.038209997</v>
      </c>
      <c r="BP47" s="7">
        <v>10715220.402550001</v>
      </c>
      <c r="BQ47" s="8">
        <f t="shared" si="16"/>
        <v>0</v>
      </c>
      <c r="BR47" s="7">
        <v>0</v>
      </c>
      <c r="BS47" s="8">
        <v>520774268.92460001</v>
      </c>
      <c r="BT47" s="8">
        <f t="shared" si="17"/>
        <v>120637898.68668</v>
      </c>
      <c r="BU47" s="7">
        <v>100000000</v>
      </c>
      <c r="BV47" s="7">
        <v>20637898.68668</v>
      </c>
      <c r="BW47" s="8">
        <f t="shared" si="18"/>
        <v>95931648.944104999</v>
      </c>
      <c r="BX47" s="7">
        <v>95931648.944104999</v>
      </c>
      <c r="BY47" s="8">
        <v>0</v>
      </c>
      <c r="BZ47" s="8">
        <v>0</v>
      </c>
      <c r="CA47" s="8">
        <f t="shared" si="19"/>
        <v>5279641954.3771601</v>
      </c>
      <c r="CB47" s="7">
        <v>1476205659.3090999</v>
      </c>
      <c r="CC47" s="7">
        <v>989109433.36073995</v>
      </c>
      <c r="CD47" s="7">
        <v>2528503522.7073002</v>
      </c>
      <c r="CE47" s="7">
        <v>285823339.00002003</v>
      </c>
      <c r="CF47" s="8">
        <f t="shared" si="20"/>
        <v>0</v>
      </c>
      <c r="CG47" s="7">
        <v>0</v>
      </c>
      <c r="CH47" s="13">
        <f t="shared" si="21"/>
        <v>36940499747.358269</v>
      </c>
      <c r="CI47" s="29">
        <f t="shared" si="22"/>
        <v>24022141150.78331</v>
      </c>
      <c r="CJ47" s="29">
        <f t="shared" si="33"/>
        <v>2379102884.8474102</v>
      </c>
      <c r="CK47" s="29">
        <f t="shared" si="23"/>
        <v>21643038265.935902</v>
      </c>
      <c r="CL47" s="15">
        <f t="shared" si="24"/>
        <v>10581431473.336349</v>
      </c>
      <c r="CM47" s="30">
        <f t="shared" si="32"/>
        <v>1278067596.4882591</v>
      </c>
      <c r="CN47" s="30">
        <f t="shared" si="25"/>
        <v>4023721922.4709315</v>
      </c>
      <c r="CO47" s="30">
        <f t="shared" si="26"/>
        <v>5279641954.3771601</v>
      </c>
      <c r="CP47" s="31">
        <f t="shared" si="27"/>
        <v>2336927123.2386112</v>
      </c>
      <c r="CQ47" s="32">
        <f t="shared" si="28"/>
        <v>666655450.38094997</v>
      </c>
      <c r="CR47" s="32">
        <f t="shared" si="29"/>
        <v>999633774.16928101</v>
      </c>
      <c r="CS47" s="32">
        <f t="shared" si="30"/>
        <v>670637898.68838</v>
      </c>
      <c r="CT47" s="67">
        <f t="shared" si="31"/>
        <v>0</v>
      </c>
    </row>
    <row r="48" spans="1:98" x14ac:dyDescent="0.45">
      <c r="A48" s="7">
        <v>547</v>
      </c>
      <c r="B48" s="7" t="s">
        <v>146</v>
      </c>
      <c r="C48" s="8">
        <f t="shared" si="0"/>
        <v>1423389895.9177001</v>
      </c>
      <c r="D48" s="7">
        <v>1423389895.9177001</v>
      </c>
      <c r="E48" s="8">
        <f t="shared" si="1"/>
        <v>665058881.60678697</v>
      </c>
      <c r="F48" s="7">
        <v>328494669.53531998</v>
      </c>
      <c r="G48" s="7">
        <v>0</v>
      </c>
      <c r="H48" s="7">
        <v>9113265.8475010004</v>
      </c>
      <c r="I48" s="7">
        <v>29999999.999986999</v>
      </c>
      <c r="J48" s="7">
        <v>28120485.925629001</v>
      </c>
      <c r="K48" s="7">
        <v>127919999.99995001</v>
      </c>
      <c r="L48" s="7">
        <v>141410460.29840001</v>
      </c>
      <c r="M48" s="8">
        <f t="shared" si="2"/>
        <v>39760835.999880001</v>
      </c>
      <c r="N48" s="7">
        <v>0</v>
      </c>
      <c r="O48" s="7">
        <v>39760835.999880001</v>
      </c>
      <c r="P48" s="8">
        <f t="shared" si="3"/>
        <v>51963563.873412997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51963563.873412997</v>
      </c>
      <c r="W48" s="8">
        <f t="shared" si="4"/>
        <v>1536033730.7986202</v>
      </c>
      <c r="X48" s="28">
        <f t="shared" si="5"/>
        <v>1536033730.7986202</v>
      </c>
      <c r="Y48" s="7">
        <v>627619582.62679005</v>
      </c>
      <c r="Z48" s="7">
        <v>908414148.17183006</v>
      </c>
      <c r="AA48" s="28">
        <f t="shared" si="6"/>
        <v>0</v>
      </c>
      <c r="AB48" s="7">
        <v>0</v>
      </c>
      <c r="AC48" s="7">
        <v>0</v>
      </c>
      <c r="AD48" s="28">
        <f t="shared" si="7"/>
        <v>0</v>
      </c>
      <c r="AE48" s="7">
        <v>0</v>
      </c>
      <c r="AF48" s="7">
        <v>0</v>
      </c>
      <c r="AG48" s="8">
        <f t="shared" si="8"/>
        <v>34069447.67898</v>
      </c>
      <c r="AH48" s="7">
        <v>0</v>
      </c>
      <c r="AI48" s="7">
        <v>0</v>
      </c>
      <c r="AJ48" s="7">
        <v>0</v>
      </c>
      <c r="AK48" s="7">
        <v>0</v>
      </c>
      <c r="AL48" s="7">
        <v>34069447.67898</v>
      </c>
      <c r="AM48" s="8">
        <v>181652173.91348001</v>
      </c>
      <c r="AN48" s="8">
        <v>50657435.613348998</v>
      </c>
      <c r="AO48" s="7">
        <v>15197230.684004698</v>
      </c>
      <c r="AP48" s="8">
        <v>47256613.517963998</v>
      </c>
      <c r="AQ48" s="8">
        <v>509133333.33336997</v>
      </c>
      <c r="AR48" s="8">
        <f t="shared" si="9"/>
        <v>0</v>
      </c>
      <c r="AS48" s="7">
        <v>0</v>
      </c>
      <c r="AT48" s="8">
        <f t="shared" si="10"/>
        <v>7626905249.4310303</v>
      </c>
      <c r="AU48" s="7">
        <v>6123393760.4408998</v>
      </c>
      <c r="AV48" s="7">
        <v>1037655369.2841001</v>
      </c>
      <c r="AW48" s="7">
        <v>465856119.70603001</v>
      </c>
      <c r="AX48" s="8">
        <f t="shared" si="11"/>
        <v>1329534768.5646231</v>
      </c>
      <c r="AY48" s="7">
        <v>35201650.868293002</v>
      </c>
      <c r="AZ48" s="7">
        <v>640679358.04210997</v>
      </c>
      <c r="BA48" s="7">
        <v>373698424.47566003</v>
      </c>
      <c r="BB48" s="7">
        <v>279955335.17856002</v>
      </c>
      <c r="BC48" s="8">
        <v>212669500.46814001</v>
      </c>
      <c r="BD48" s="8">
        <f t="shared" si="12"/>
        <v>0</v>
      </c>
      <c r="BE48" s="7">
        <v>0</v>
      </c>
      <c r="BF48" s="8">
        <v>2491254370.1269999</v>
      </c>
      <c r="BG48" s="8">
        <f t="shared" si="13"/>
        <v>155380925.31286001</v>
      </c>
      <c r="BH48" s="7">
        <v>155380925.31286001</v>
      </c>
      <c r="BI48" s="7">
        <v>0</v>
      </c>
      <c r="BJ48" s="8">
        <v>0</v>
      </c>
      <c r="BK48" s="8">
        <f t="shared" si="14"/>
        <v>0</v>
      </c>
      <c r="BL48" s="7">
        <v>0</v>
      </c>
      <c r="BM48" s="7">
        <v>0</v>
      </c>
      <c r="BN48" s="8">
        <f t="shared" si="15"/>
        <v>52845819.7804325</v>
      </c>
      <c r="BO48" s="7">
        <v>47168712.404909998</v>
      </c>
      <c r="BP48" s="7">
        <v>5677107.3755224999</v>
      </c>
      <c r="BQ48" s="8">
        <f t="shared" si="16"/>
        <v>0</v>
      </c>
      <c r="BR48" s="7">
        <v>0</v>
      </c>
      <c r="BS48" s="8">
        <v>280472040.39258999</v>
      </c>
      <c r="BT48" s="8">
        <f t="shared" si="17"/>
        <v>20637898.68668</v>
      </c>
      <c r="BU48" s="7">
        <v>0</v>
      </c>
      <c r="BV48" s="7">
        <v>20637898.68668</v>
      </c>
      <c r="BW48" s="8">
        <f t="shared" si="18"/>
        <v>51526676.802464999</v>
      </c>
      <c r="BX48" s="7">
        <v>51526676.802464999</v>
      </c>
      <c r="BY48" s="8">
        <v>0</v>
      </c>
      <c r="BZ48" s="8">
        <v>0</v>
      </c>
      <c r="CA48" s="8">
        <f t="shared" si="19"/>
        <v>2707736450.0811601</v>
      </c>
      <c r="CB48" s="7">
        <v>278858359.17941999</v>
      </c>
      <c r="CC48" s="7">
        <v>315802239.90663999</v>
      </c>
      <c r="CD48" s="7">
        <v>2113075850.9951</v>
      </c>
      <c r="CE48" s="7">
        <v>0</v>
      </c>
      <c r="CF48" s="8">
        <f t="shared" si="20"/>
        <v>0</v>
      </c>
      <c r="CG48" s="7">
        <v>0</v>
      </c>
      <c r="CH48" s="13">
        <f t="shared" si="21"/>
        <v>19467939611.900524</v>
      </c>
      <c r="CI48" s="29">
        <f t="shared" si="22"/>
        <v>11762962525.38909</v>
      </c>
      <c r="CJ48" s="29">
        <f t="shared" si="33"/>
        <v>1463150731.9175801</v>
      </c>
      <c r="CK48" s="29">
        <f t="shared" si="23"/>
        <v>10299811793.47151</v>
      </c>
      <c r="CL48" s="15">
        <f t="shared" si="24"/>
        <v>5064704521.6350899</v>
      </c>
      <c r="CM48" s="30">
        <f t="shared" si="32"/>
        <v>717022445.48019993</v>
      </c>
      <c r="CN48" s="30">
        <f t="shared" si="25"/>
        <v>1639945626.0737295</v>
      </c>
      <c r="CO48" s="30">
        <f t="shared" si="26"/>
        <v>2707736450.0811601</v>
      </c>
      <c r="CP48" s="31">
        <f t="shared" si="27"/>
        <v>2640272564.8763442</v>
      </c>
      <c r="CQ48" s="32">
        <f t="shared" si="28"/>
        <v>1570103178.4776003</v>
      </c>
      <c r="CR48" s="32">
        <f t="shared" si="29"/>
        <v>1049531487.712064</v>
      </c>
      <c r="CS48" s="32">
        <f t="shared" si="30"/>
        <v>20637898.68668</v>
      </c>
      <c r="CT48" s="67">
        <f t="shared" si="31"/>
        <v>0</v>
      </c>
    </row>
    <row r="49" spans="1:98" x14ac:dyDescent="0.45">
      <c r="A49" s="7">
        <v>548</v>
      </c>
      <c r="B49" s="7" t="s">
        <v>147</v>
      </c>
      <c r="C49" s="8">
        <f t="shared" si="0"/>
        <v>1728371252.0467</v>
      </c>
      <c r="D49" s="7">
        <v>1728371252.0467</v>
      </c>
      <c r="E49" s="8">
        <f t="shared" si="1"/>
        <v>664047308.04619503</v>
      </c>
      <c r="F49" s="7">
        <v>308534091.97988999</v>
      </c>
      <c r="G49" s="7">
        <v>0</v>
      </c>
      <c r="H49" s="7">
        <v>10170005.086319</v>
      </c>
      <c r="I49" s="7">
        <v>29999999.999986999</v>
      </c>
      <c r="J49" s="7">
        <v>28120485.925629001</v>
      </c>
      <c r="K49" s="7">
        <v>118559999.99997</v>
      </c>
      <c r="L49" s="7">
        <v>168662725.0544</v>
      </c>
      <c r="M49" s="8">
        <f t="shared" si="2"/>
        <v>98261543.999845996</v>
      </c>
      <c r="N49" s="7">
        <v>0</v>
      </c>
      <c r="O49" s="7">
        <v>98261543.999845996</v>
      </c>
      <c r="P49" s="8">
        <f t="shared" si="3"/>
        <v>107016392.74048001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107016392.74048001</v>
      </c>
      <c r="W49" s="8">
        <f t="shared" si="4"/>
        <v>1673195090.3790998</v>
      </c>
      <c r="X49" s="28">
        <f t="shared" si="5"/>
        <v>1673195090.3790998</v>
      </c>
      <c r="Y49" s="7">
        <v>684541546.85204995</v>
      </c>
      <c r="Z49" s="7">
        <v>988653543.52705002</v>
      </c>
      <c r="AA49" s="28">
        <f t="shared" si="6"/>
        <v>0</v>
      </c>
      <c r="AB49" s="7">
        <v>0</v>
      </c>
      <c r="AC49" s="7">
        <v>0</v>
      </c>
      <c r="AD49" s="28">
        <f t="shared" si="7"/>
        <v>0</v>
      </c>
      <c r="AE49" s="7">
        <v>0</v>
      </c>
      <c r="AF49" s="7">
        <v>0</v>
      </c>
      <c r="AG49" s="8">
        <f t="shared" si="8"/>
        <v>67369231.668960005</v>
      </c>
      <c r="AH49" s="7">
        <v>0</v>
      </c>
      <c r="AI49" s="7">
        <v>0</v>
      </c>
      <c r="AJ49" s="7">
        <v>0</v>
      </c>
      <c r="AK49" s="7">
        <v>0</v>
      </c>
      <c r="AL49" s="7">
        <v>67369231.668960005</v>
      </c>
      <c r="AM49" s="8">
        <v>164573932.00128001</v>
      </c>
      <c r="AN49" s="8">
        <v>43088353.943925001</v>
      </c>
      <c r="AO49" s="7">
        <v>12926506.183177499</v>
      </c>
      <c r="AP49" s="8">
        <v>41076822.564593002</v>
      </c>
      <c r="AQ49" s="8">
        <v>0</v>
      </c>
      <c r="AR49" s="8">
        <f t="shared" si="9"/>
        <v>0</v>
      </c>
      <c r="AS49" s="7">
        <v>0</v>
      </c>
      <c r="AT49" s="8">
        <f t="shared" si="10"/>
        <v>7026535838.3990593</v>
      </c>
      <c r="AU49" s="7">
        <v>6032483167.5011997</v>
      </c>
      <c r="AV49" s="7">
        <v>797410530.89827001</v>
      </c>
      <c r="AW49" s="7">
        <v>196642139.99959001</v>
      </c>
      <c r="AX49" s="8">
        <f t="shared" si="11"/>
        <v>2099519260.872278</v>
      </c>
      <c r="AY49" s="7">
        <v>26899456.900878001</v>
      </c>
      <c r="AZ49" s="7">
        <v>520193368.55799001</v>
      </c>
      <c r="BA49" s="7">
        <v>1113026378.3792</v>
      </c>
      <c r="BB49" s="7">
        <v>439400057.03421003</v>
      </c>
      <c r="BC49" s="8">
        <v>222384472.59639001</v>
      </c>
      <c r="BD49" s="8">
        <f t="shared" si="12"/>
        <v>0</v>
      </c>
      <c r="BE49" s="7">
        <v>0</v>
      </c>
      <c r="BF49" s="8">
        <v>2230209010.9983001</v>
      </c>
      <c r="BG49" s="8">
        <f t="shared" si="13"/>
        <v>291531847.29934001</v>
      </c>
      <c r="BH49" s="7">
        <v>112765201.04377</v>
      </c>
      <c r="BI49" s="7">
        <v>178766646.25556999</v>
      </c>
      <c r="BJ49" s="8">
        <v>0</v>
      </c>
      <c r="BK49" s="8">
        <f t="shared" si="14"/>
        <v>433202704.46391898</v>
      </c>
      <c r="BL49" s="7">
        <v>350000000.00003999</v>
      </c>
      <c r="BM49" s="7">
        <v>83202704.463879004</v>
      </c>
      <c r="BN49" s="8">
        <f t="shared" si="15"/>
        <v>40604901.784428805</v>
      </c>
      <c r="BO49" s="7">
        <v>34060821.872040004</v>
      </c>
      <c r="BP49" s="7">
        <v>6544079.9123887997</v>
      </c>
      <c r="BQ49" s="8">
        <f t="shared" si="16"/>
        <v>0</v>
      </c>
      <c r="BR49" s="7">
        <v>0</v>
      </c>
      <c r="BS49" s="8">
        <v>483924840.78447998</v>
      </c>
      <c r="BT49" s="8">
        <f t="shared" si="17"/>
        <v>0</v>
      </c>
      <c r="BU49" s="7">
        <v>0</v>
      </c>
      <c r="BV49" s="7">
        <v>0</v>
      </c>
      <c r="BW49" s="8">
        <f t="shared" si="18"/>
        <v>62137012.599349</v>
      </c>
      <c r="BX49" s="7">
        <v>62137012.599349</v>
      </c>
      <c r="BY49" s="8">
        <v>0</v>
      </c>
      <c r="BZ49" s="8">
        <v>0</v>
      </c>
      <c r="CA49" s="8">
        <f t="shared" si="19"/>
        <v>4248165075.0663371</v>
      </c>
      <c r="CB49" s="7">
        <v>2751394146.7828999</v>
      </c>
      <c r="CC49" s="7">
        <v>676777391.29050004</v>
      </c>
      <c r="CD49" s="7">
        <v>800175951.99293005</v>
      </c>
      <c r="CE49" s="7">
        <v>19817585.000007</v>
      </c>
      <c r="CF49" s="8">
        <f t="shared" si="20"/>
        <v>0</v>
      </c>
      <c r="CG49" s="7">
        <v>0</v>
      </c>
      <c r="CH49" s="13">
        <f t="shared" si="21"/>
        <v>21642012187.791084</v>
      </c>
      <c r="CI49" s="29">
        <f t="shared" si="22"/>
        <v>11247951577.445187</v>
      </c>
      <c r="CJ49" s="29">
        <f t="shared" si="33"/>
        <v>1826632796.046546</v>
      </c>
      <c r="CK49" s="29">
        <f t="shared" si="23"/>
        <v>9421318781.3986397</v>
      </c>
      <c r="CL49" s="15">
        <f t="shared" si="24"/>
        <v>7556110152.3523331</v>
      </c>
      <c r="CM49" s="30">
        <f t="shared" si="32"/>
        <v>771063700.78667498</v>
      </c>
      <c r="CN49" s="30">
        <f t="shared" si="25"/>
        <v>2536881376.4993205</v>
      </c>
      <c r="CO49" s="30">
        <f t="shared" si="26"/>
        <v>4248165075.0663371</v>
      </c>
      <c r="CP49" s="31">
        <f t="shared" si="27"/>
        <v>2837950457.9935627</v>
      </c>
      <c r="CQ49" s="32">
        <f t="shared" si="28"/>
        <v>1740564322.0480599</v>
      </c>
      <c r="CR49" s="32">
        <f t="shared" si="29"/>
        <v>747386135.94546294</v>
      </c>
      <c r="CS49" s="32">
        <f t="shared" si="30"/>
        <v>350000000.00003999</v>
      </c>
      <c r="CT49" s="67">
        <f t="shared" si="31"/>
        <v>83202704.463879004</v>
      </c>
    </row>
    <row r="50" spans="1:98" x14ac:dyDescent="0.45">
      <c r="A50" s="7">
        <v>549</v>
      </c>
      <c r="B50" s="7" t="s">
        <v>148</v>
      </c>
      <c r="C50" s="8">
        <f t="shared" si="0"/>
        <v>2559196327.7297001</v>
      </c>
      <c r="D50" s="7">
        <v>2559196327.7297001</v>
      </c>
      <c r="E50" s="8">
        <f t="shared" si="1"/>
        <v>805695515.42141294</v>
      </c>
      <c r="F50" s="7">
        <v>339927587.55188</v>
      </c>
      <c r="G50" s="7">
        <v>0</v>
      </c>
      <c r="H50" s="7">
        <v>11817646.204887001</v>
      </c>
      <c r="I50" s="7">
        <v>29999999.999986999</v>
      </c>
      <c r="J50" s="7">
        <v>28120485.925629001</v>
      </c>
      <c r="K50" s="7">
        <v>203880000.00003001</v>
      </c>
      <c r="L50" s="7">
        <v>191949795.73899999</v>
      </c>
      <c r="M50" s="8">
        <f t="shared" si="2"/>
        <v>439046819.99983001</v>
      </c>
      <c r="N50" s="7">
        <v>0</v>
      </c>
      <c r="O50" s="7">
        <v>439046819.99983001</v>
      </c>
      <c r="P50" s="8">
        <f t="shared" si="3"/>
        <v>36767986.674927004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36767986.674927004</v>
      </c>
      <c r="W50" s="8">
        <f t="shared" si="4"/>
        <v>386041429.48571998</v>
      </c>
      <c r="X50" s="28">
        <f t="shared" si="5"/>
        <v>0</v>
      </c>
      <c r="Y50" s="7">
        <v>0</v>
      </c>
      <c r="Z50" s="7">
        <v>0</v>
      </c>
      <c r="AA50" s="28">
        <f t="shared" si="6"/>
        <v>0</v>
      </c>
      <c r="AB50" s="7">
        <v>0</v>
      </c>
      <c r="AC50" s="7">
        <v>0</v>
      </c>
      <c r="AD50" s="28">
        <f t="shared" si="7"/>
        <v>386041429.48571998</v>
      </c>
      <c r="AE50" s="7">
        <v>158193264.66793999</v>
      </c>
      <c r="AF50" s="7">
        <v>227848164.81777999</v>
      </c>
      <c r="AG50" s="8">
        <f t="shared" si="8"/>
        <v>16012557.07326</v>
      </c>
      <c r="AH50" s="7">
        <v>0</v>
      </c>
      <c r="AI50" s="7">
        <v>0</v>
      </c>
      <c r="AJ50" s="7">
        <v>0</v>
      </c>
      <c r="AK50" s="7">
        <v>0</v>
      </c>
      <c r="AL50" s="7">
        <v>16012557.07326</v>
      </c>
      <c r="AM50" s="8">
        <v>255149332.00220001</v>
      </c>
      <c r="AN50" s="8">
        <v>47386320.834394999</v>
      </c>
      <c r="AO50" s="7">
        <v>14215896.250318499</v>
      </c>
      <c r="AP50" s="8">
        <v>45825099.003845997</v>
      </c>
      <c r="AQ50" s="8">
        <v>0</v>
      </c>
      <c r="AR50" s="8">
        <f t="shared" si="9"/>
        <v>0</v>
      </c>
      <c r="AS50" s="7">
        <v>0</v>
      </c>
      <c r="AT50" s="8">
        <f t="shared" si="10"/>
        <v>10790624647.004818</v>
      </c>
      <c r="AU50" s="7">
        <v>9302292797.0063992</v>
      </c>
      <c r="AV50" s="7">
        <v>1255609167.9986999</v>
      </c>
      <c r="AW50" s="7">
        <v>232722681.99972001</v>
      </c>
      <c r="AX50" s="8">
        <f t="shared" si="11"/>
        <v>1654869892.6727872</v>
      </c>
      <c r="AY50" s="7">
        <v>39913706.903897002</v>
      </c>
      <c r="AZ50" s="7">
        <v>613202921.79504001</v>
      </c>
      <c r="BA50" s="7">
        <v>844391121.62529004</v>
      </c>
      <c r="BB50" s="7">
        <v>157362142.34856001</v>
      </c>
      <c r="BC50" s="8">
        <v>236863749.66152</v>
      </c>
      <c r="BD50" s="8">
        <f t="shared" si="12"/>
        <v>700000000.00206006</v>
      </c>
      <c r="BE50" s="7">
        <v>700000000.00206006</v>
      </c>
      <c r="BF50" s="8">
        <v>3892699634.9954</v>
      </c>
      <c r="BG50" s="8">
        <f t="shared" si="13"/>
        <v>284990166.72661</v>
      </c>
      <c r="BH50" s="7">
        <v>151302618.51660001</v>
      </c>
      <c r="BI50" s="7">
        <v>133687548.21001001</v>
      </c>
      <c r="BJ50" s="8">
        <v>0</v>
      </c>
      <c r="BK50" s="8">
        <f t="shared" si="14"/>
        <v>0</v>
      </c>
      <c r="BL50" s="7">
        <v>0</v>
      </c>
      <c r="BM50" s="7">
        <v>0</v>
      </c>
      <c r="BN50" s="8">
        <f t="shared" si="15"/>
        <v>44900671.882936299</v>
      </c>
      <c r="BO50" s="7">
        <v>36601249.759604998</v>
      </c>
      <c r="BP50" s="7">
        <v>8299422.1233313</v>
      </c>
      <c r="BQ50" s="8">
        <f t="shared" si="16"/>
        <v>20000000</v>
      </c>
      <c r="BR50" s="7">
        <v>20000000</v>
      </c>
      <c r="BS50" s="8">
        <v>447745117.49952</v>
      </c>
      <c r="BT50" s="8">
        <f t="shared" si="17"/>
        <v>20637898.68668</v>
      </c>
      <c r="BU50" s="7">
        <v>0</v>
      </c>
      <c r="BV50" s="7">
        <v>20637898.68668</v>
      </c>
      <c r="BW50" s="8">
        <f t="shared" si="18"/>
        <v>58232865.518978998</v>
      </c>
      <c r="BX50" s="7">
        <v>58232865.518978998</v>
      </c>
      <c r="BY50" s="8">
        <v>0</v>
      </c>
      <c r="BZ50" s="8">
        <v>0</v>
      </c>
      <c r="CA50" s="8">
        <f t="shared" si="19"/>
        <v>2948907669.4819202</v>
      </c>
      <c r="CB50" s="7">
        <v>1528967941.7442</v>
      </c>
      <c r="CC50" s="7">
        <v>485557218.00024998</v>
      </c>
      <c r="CD50" s="7">
        <v>703382789.73755002</v>
      </c>
      <c r="CE50" s="7">
        <v>230999719.99992001</v>
      </c>
      <c r="CF50" s="8">
        <f t="shared" si="20"/>
        <v>0</v>
      </c>
      <c r="CG50" s="7">
        <v>0</v>
      </c>
      <c r="CH50" s="13">
        <f t="shared" si="21"/>
        <v>25691593702.358521</v>
      </c>
      <c r="CI50" s="29">
        <f t="shared" si="22"/>
        <v>17936716761.731949</v>
      </c>
      <c r="CJ50" s="29">
        <f t="shared" si="33"/>
        <v>2998243147.7295303</v>
      </c>
      <c r="CK50" s="29">
        <f t="shared" si="23"/>
        <v>14938473614.002417</v>
      </c>
      <c r="CL50" s="15">
        <f t="shared" si="24"/>
        <v>5901751089.2139673</v>
      </c>
      <c r="CM50" s="30">
        <f t="shared" si="32"/>
        <v>842463502.09633994</v>
      </c>
      <c r="CN50" s="30">
        <f t="shared" si="25"/>
        <v>2090379917.6357074</v>
      </c>
      <c r="CO50" s="30">
        <f t="shared" si="26"/>
        <v>2968907669.4819202</v>
      </c>
      <c r="CP50" s="31">
        <f t="shared" si="27"/>
        <v>1853125851.412606</v>
      </c>
      <c r="CQ50" s="32">
        <f t="shared" si="28"/>
        <v>402053986.55897999</v>
      </c>
      <c r="CR50" s="32">
        <f t="shared" si="29"/>
        <v>730433966.164886</v>
      </c>
      <c r="CS50" s="32">
        <f t="shared" si="30"/>
        <v>720637898.68874002</v>
      </c>
      <c r="CT50" s="67">
        <f t="shared" si="31"/>
        <v>0</v>
      </c>
    </row>
    <row r="51" spans="1:98" x14ac:dyDescent="0.45">
      <c r="A51" s="7">
        <v>550</v>
      </c>
      <c r="B51" s="7" t="s">
        <v>149</v>
      </c>
      <c r="C51" s="8">
        <f t="shared" si="0"/>
        <v>1965593676.4869001</v>
      </c>
      <c r="D51" s="7">
        <v>1965593676.4869001</v>
      </c>
      <c r="E51" s="8">
        <f t="shared" si="1"/>
        <v>764700646.72131491</v>
      </c>
      <c r="F51" s="7">
        <v>332948826.98835999</v>
      </c>
      <c r="G51" s="7">
        <v>0</v>
      </c>
      <c r="H51" s="7">
        <v>18104297.130739</v>
      </c>
      <c r="I51" s="7">
        <v>29999999.999986999</v>
      </c>
      <c r="J51" s="7">
        <v>28120485.925629001</v>
      </c>
      <c r="K51" s="7">
        <v>172560000</v>
      </c>
      <c r="L51" s="7">
        <v>182967036.67660001</v>
      </c>
      <c r="M51" s="8">
        <f t="shared" si="2"/>
        <v>377294616.00002003</v>
      </c>
      <c r="N51" s="7">
        <v>0</v>
      </c>
      <c r="O51" s="7">
        <v>377294616.00002003</v>
      </c>
      <c r="P51" s="8">
        <f t="shared" si="3"/>
        <v>90275363.072050005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90275363.072050005</v>
      </c>
      <c r="W51" s="8">
        <f t="shared" si="4"/>
        <v>354436369.19287002</v>
      </c>
      <c r="X51" s="28">
        <f t="shared" si="5"/>
        <v>0</v>
      </c>
      <c r="Y51" s="7">
        <v>0</v>
      </c>
      <c r="Z51" s="7">
        <v>0</v>
      </c>
      <c r="AA51" s="28">
        <f t="shared" si="6"/>
        <v>0</v>
      </c>
      <c r="AB51" s="7">
        <v>0</v>
      </c>
      <c r="AC51" s="7">
        <v>0</v>
      </c>
      <c r="AD51" s="28">
        <f t="shared" si="7"/>
        <v>354436369.19287002</v>
      </c>
      <c r="AE51" s="7">
        <v>146965222.69694999</v>
      </c>
      <c r="AF51" s="7">
        <v>207471146.49592</v>
      </c>
      <c r="AG51" s="8">
        <f t="shared" si="8"/>
        <v>33570645.370559998</v>
      </c>
      <c r="AH51" s="7">
        <v>0</v>
      </c>
      <c r="AI51" s="7">
        <v>0</v>
      </c>
      <c r="AJ51" s="7">
        <v>0</v>
      </c>
      <c r="AK51" s="7">
        <v>0</v>
      </c>
      <c r="AL51" s="7">
        <v>33570645.370559998</v>
      </c>
      <c r="AM51" s="8">
        <v>342236596.79347998</v>
      </c>
      <c r="AN51" s="8">
        <v>45731148.400627002</v>
      </c>
      <c r="AO51" s="7">
        <v>13719344.520188101</v>
      </c>
      <c r="AP51" s="8">
        <v>43903232.438258</v>
      </c>
      <c r="AQ51" s="8">
        <v>0</v>
      </c>
      <c r="AR51" s="8">
        <f t="shared" si="9"/>
        <v>0</v>
      </c>
      <c r="AS51" s="7">
        <v>0</v>
      </c>
      <c r="AT51" s="8">
        <f t="shared" si="10"/>
        <v>13799941245.661491</v>
      </c>
      <c r="AU51" s="7">
        <v>10545902668.877001</v>
      </c>
      <c r="AV51" s="7">
        <v>2740615432.7905002</v>
      </c>
      <c r="AW51" s="7">
        <v>513423143.99399</v>
      </c>
      <c r="AX51" s="8">
        <f t="shared" si="11"/>
        <v>2888743274.3016062</v>
      </c>
      <c r="AY51" s="7">
        <v>51806038.803216003</v>
      </c>
      <c r="AZ51" s="7">
        <v>588331935.55280006</v>
      </c>
      <c r="BA51" s="7">
        <v>1797356472.1596999</v>
      </c>
      <c r="BB51" s="7">
        <v>451248827.78588998</v>
      </c>
      <c r="BC51" s="8">
        <v>263688844.13475001</v>
      </c>
      <c r="BD51" s="8">
        <f t="shared" si="12"/>
        <v>200000000.00053</v>
      </c>
      <c r="BE51" s="7">
        <v>200000000.00053</v>
      </c>
      <c r="BF51" s="8">
        <v>2564578217.0358</v>
      </c>
      <c r="BG51" s="8">
        <f t="shared" si="13"/>
        <v>629524852.14524996</v>
      </c>
      <c r="BH51" s="7">
        <v>378736841.68232</v>
      </c>
      <c r="BI51" s="7">
        <v>250788010.46292999</v>
      </c>
      <c r="BJ51" s="8">
        <v>0</v>
      </c>
      <c r="BK51" s="8">
        <f t="shared" si="14"/>
        <v>0</v>
      </c>
      <c r="BL51" s="7">
        <v>0</v>
      </c>
      <c r="BM51" s="7">
        <v>0</v>
      </c>
      <c r="BN51" s="8">
        <f t="shared" si="15"/>
        <v>42619270.928310804</v>
      </c>
      <c r="BO51" s="7">
        <v>35651990.418075003</v>
      </c>
      <c r="BP51" s="7">
        <v>6967280.5102358004</v>
      </c>
      <c r="BQ51" s="8">
        <f t="shared" si="16"/>
        <v>0</v>
      </c>
      <c r="BR51" s="7">
        <v>0</v>
      </c>
      <c r="BS51" s="8">
        <v>256171587.62794</v>
      </c>
      <c r="BT51" s="8">
        <f t="shared" si="17"/>
        <v>20637898.68668</v>
      </c>
      <c r="BU51" s="7">
        <v>0</v>
      </c>
      <c r="BV51" s="7">
        <v>20637898.68668</v>
      </c>
      <c r="BW51" s="8">
        <f t="shared" si="18"/>
        <v>57302096.542129003</v>
      </c>
      <c r="BX51" s="7">
        <v>57302096.542129003</v>
      </c>
      <c r="BY51" s="8">
        <v>0</v>
      </c>
      <c r="BZ51" s="8">
        <v>0</v>
      </c>
      <c r="CA51" s="8">
        <f t="shared" si="19"/>
        <v>4215462154.2462091</v>
      </c>
      <c r="CB51" s="7">
        <v>2223724615.4998002</v>
      </c>
      <c r="CC51" s="7">
        <v>628154946.40546</v>
      </c>
      <c r="CD51" s="7">
        <v>1310650604.3410001</v>
      </c>
      <c r="CE51" s="7">
        <v>52931987.999949001</v>
      </c>
      <c r="CF51" s="8">
        <f t="shared" si="20"/>
        <v>250000000</v>
      </c>
      <c r="CG51" s="7">
        <v>250000000</v>
      </c>
      <c r="CH51" s="13">
        <f t="shared" si="21"/>
        <v>29206411735.786777</v>
      </c>
      <c r="CI51" s="29">
        <f t="shared" si="22"/>
        <v>19049644351.977692</v>
      </c>
      <c r="CJ51" s="29">
        <f t="shared" si="33"/>
        <v>2342888292.4869204</v>
      </c>
      <c r="CK51" s="29">
        <f t="shared" si="23"/>
        <v>16706756059.490772</v>
      </c>
      <c r="CL51" s="15">
        <f t="shared" si="24"/>
        <v>8734358806.3574982</v>
      </c>
      <c r="CM51" s="30">
        <f t="shared" si="32"/>
        <v>854976009.79336488</v>
      </c>
      <c r="CN51" s="30">
        <f t="shared" si="25"/>
        <v>3663920642.3179231</v>
      </c>
      <c r="CO51" s="30">
        <f t="shared" si="26"/>
        <v>4215462154.2462091</v>
      </c>
      <c r="CP51" s="31">
        <f t="shared" si="27"/>
        <v>1422408577.4515882</v>
      </c>
      <c r="CQ51" s="32">
        <f t="shared" si="28"/>
        <v>388007014.56343001</v>
      </c>
      <c r="CR51" s="32">
        <f t="shared" si="29"/>
        <v>563763664.200948</v>
      </c>
      <c r="CS51" s="32">
        <f t="shared" si="30"/>
        <v>470637898.68720996</v>
      </c>
      <c r="CT51" s="67">
        <f t="shared" si="31"/>
        <v>0</v>
      </c>
    </row>
    <row r="52" spans="1:98" x14ac:dyDescent="0.45">
      <c r="A52" s="7">
        <v>551</v>
      </c>
      <c r="B52" s="7" t="s">
        <v>150</v>
      </c>
      <c r="C52" s="8">
        <f t="shared" si="0"/>
        <v>1384706284.3255</v>
      </c>
      <c r="D52" s="7">
        <v>1384706284.3255</v>
      </c>
      <c r="E52" s="8">
        <f t="shared" si="1"/>
        <v>637020896.01633203</v>
      </c>
      <c r="F52" s="7">
        <v>312690991.62076002</v>
      </c>
      <c r="G52" s="7">
        <v>0</v>
      </c>
      <c r="H52" s="7">
        <v>12855001.676097</v>
      </c>
      <c r="I52" s="7">
        <v>29999999.999986999</v>
      </c>
      <c r="J52" s="7">
        <v>28120485.925629001</v>
      </c>
      <c r="K52" s="7">
        <v>97680000.000058994</v>
      </c>
      <c r="L52" s="7">
        <v>155674416.7938</v>
      </c>
      <c r="M52" s="8">
        <f t="shared" si="2"/>
        <v>278394792.00002003</v>
      </c>
      <c r="N52" s="7">
        <v>0</v>
      </c>
      <c r="O52" s="7">
        <v>278394792.00002003</v>
      </c>
      <c r="P52" s="8">
        <f t="shared" si="3"/>
        <v>79265453.277105004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79265453.277105004</v>
      </c>
      <c r="W52" s="8">
        <f t="shared" si="4"/>
        <v>335893836.37356997</v>
      </c>
      <c r="X52" s="28">
        <f t="shared" si="5"/>
        <v>0</v>
      </c>
      <c r="Y52" s="7">
        <v>0</v>
      </c>
      <c r="Z52" s="7">
        <v>0</v>
      </c>
      <c r="AA52" s="28">
        <f t="shared" si="6"/>
        <v>0</v>
      </c>
      <c r="AB52" s="7">
        <v>0</v>
      </c>
      <c r="AC52" s="7">
        <v>0</v>
      </c>
      <c r="AD52" s="28">
        <f t="shared" si="7"/>
        <v>335893836.37356997</v>
      </c>
      <c r="AE52" s="7">
        <v>144934245.73258001</v>
      </c>
      <c r="AF52" s="7">
        <v>190959590.64098999</v>
      </c>
      <c r="AG52" s="8">
        <f t="shared" si="8"/>
        <v>35155720.281960003</v>
      </c>
      <c r="AH52" s="7">
        <v>0</v>
      </c>
      <c r="AI52" s="7">
        <v>0</v>
      </c>
      <c r="AJ52" s="7">
        <v>0</v>
      </c>
      <c r="AK52" s="7">
        <v>0</v>
      </c>
      <c r="AL52" s="7">
        <v>35155720.281960003</v>
      </c>
      <c r="AM52" s="8">
        <v>396607345.67376</v>
      </c>
      <c r="AN52" s="8">
        <v>46067323.790437996</v>
      </c>
      <c r="AO52" s="7">
        <v>13820197.137131399</v>
      </c>
      <c r="AP52" s="8">
        <v>42422972.938472003</v>
      </c>
      <c r="AQ52" s="8">
        <v>0</v>
      </c>
      <c r="AR52" s="8">
        <f t="shared" si="9"/>
        <v>0</v>
      </c>
      <c r="AS52" s="7">
        <v>0</v>
      </c>
      <c r="AT52" s="8">
        <f t="shared" si="10"/>
        <v>12407715264.95425</v>
      </c>
      <c r="AU52" s="7">
        <v>11016280387.972</v>
      </c>
      <c r="AV52" s="7">
        <v>1245358588.984</v>
      </c>
      <c r="AW52" s="7">
        <v>146076287.99825001</v>
      </c>
      <c r="AX52" s="8">
        <f t="shared" si="11"/>
        <v>1519347874.3994319</v>
      </c>
      <c r="AY52" s="7">
        <v>52927956.906962998</v>
      </c>
      <c r="AZ52" s="7">
        <v>714108504.36800003</v>
      </c>
      <c r="BA52" s="7">
        <v>710113702.23728001</v>
      </c>
      <c r="BB52" s="7">
        <v>42197710.887189001</v>
      </c>
      <c r="BC52" s="8">
        <v>183104682.77581</v>
      </c>
      <c r="BD52" s="8">
        <f t="shared" si="12"/>
        <v>0</v>
      </c>
      <c r="BE52" s="7">
        <v>0</v>
      </c>
      <c r="BF52" s="8">
        <v>1236823821.7198999</v>
      </c>
      <c r="BG52" s="8">
        <f t="shared" si="13"/>
        <v>179411808.26313999</v>
      </c>
      <c r="BH52" s="7">
        <v>179411808.26313999</v>
      </c>
      <c r="BI52" s="7">
        <v>0</v>
      </c>
      <c r="BJ52" s="8">
        <v>0</v>
      </c>
      <c r="BK52" s="8">
        <f t="shared" si="14"/>
        <v>0</v>
      </c>
      <c r="BL52" s="7">
        <v>0</v>
      </c>
      <c r="BM52" s="7">
        <v>0</v>
      </c>
      <c r="BN52" s="8">
        <f t="shared" si="15"/>
        <v>45416978.005907997</v>
      </c>
      <c r="BO52" s="7">
        <v>38255686.824014999</v>
      </c>
      <c r="BP52" s="7">
        <v>7161291.1818930004</v>
      </c>
      <c r="BQ52" s="8">
        <f t="shared" si="16"/>
        <v>20000000</v>
      </c>
      <c r="BR52" s="7">
        <v>20000000</v>
      </c>
      <c r="BS52" s="8">
        <v>478971712.10561001</v>
      </c>
      <c r="BT52" s="8">
        <f t="shared" si="17"/>
        <v>20637898.68668</v>
      </c>
      <c r="BU52" s="7">
        <v>0</v>
      </c>
      <c r="BV52" s="7">
        <v>20637898.68668</v>
      </c>
      <c r="BW52" s="8">
        <f t="shared" si="18"/>
        <v>48900034.596152</v>
      </c>
      <c r="BX52" s="7">
        <v>48900034.596152</v>
      </c>
      <c r="BY52" s="8">
        <v>0</v>
      </c>
      <c r="BZ52" s="8">
        <v>0</v>
      </c>
      <c r="CA52" s="8">
        <f t="shared" si="19"/>
        <v>470567336.76633</v>
      </c>
      <c r="CB52" s="7">
        <v>297744368.73921001</v>
      </c>
      <c r="CC52" s="7">
        <v>172822968.02711999</v>
      </c>
      <c r="CD52" s="7">
        <v>0</v>
      </c>
      <c r="CE52" s="7">
        <v>0</v>
      </c>
      <c r="CF52" s="8">
        <f t="shared" si="20"/>
        <v>99999999.999951005</v>
      </c>
      <c r="CG52" s="7">
        <v>99999999.999951005</v>
      </c>
      <c r="CH52" s="13">
        <f t="shared" si="21"/>
        <v>19946432036.950317</v>
      </c>
      <c r="CI52" s="29">
        <f t="shared" si="22"/>
        <v>15704247508.673429</v>
      </c>
      <c r="CJ52" s="29">
        <f t="shared" si="33"/>
        <v>1663101076.32552</v>
      </c>
      <c r="CK52" s="29">
        <f t="shared" si="23"/>
        <v>14041146432.34791</v>
      </c>
      <c r="CL52" s="15">
        <f t="shared" si="24"/>
        <v>3045997705.1148367</v>
      </c>
      <c r="CM52" s="30">
        <f t="shared" si="32"/>
        <v>716286349.293437</v>
      </c>
      <c r="CN52" s="30">
        <f t="shared" si="25"/>
        <v>1839144019.0550699</v>
      </c>
      <c r="CO52" s="30">
        <f t="shared" si="26"/>
        <v>490567336.76633</v>
      </c>
      <c r="CP52" s="31">
        <f t="shared" si="27"/>
        <v>1196186823.1620529</v>
      </c>
      <c r="CQ52" s="32">
        <f t="shared" si="28"/>
        <v>371049556.65552998</v>
      </c>
      <c r="CR52" s="32">
        <f t="shared" si="29"/>
        <v>704499367.81989205</v>
      </c>
      <c r="CS52" s="32">
        <f t="shared" si="30"/>
        <v>120637898.68663101</v>
      </c>
      <c r="CT52" s="67">
        <f t="shared" si="31"/>
        <v>0</v>
      </c>
    </row>
    <row r="53" spans="1:98" x14ac:dyDescent="0.45">
      <c r="A53" s="7">
        <v>552</v>
      </c>
      <c r="B53" s="7" t="s">
        <v>151</v>
      </c>
      <c r="C53" s="8">
        <f t="shared" si="0"/>
        <v>1515716243.4454</v>
      </c>
      <c r="D53" s="7">
        <v>1515716243.4454</v>
      </c>
      <c r="E53" s="8">
        <f t="shared" si="1"/>
        <v>882864974.81413293</v>
      </c>
      <c r="F53" s="7">
        <v>329776930.62848997</v>
      </c>
      <c r="G53" s="7">
        <v>0</v>
      </c>
      <c r="H53" s="7">
        <v>12827838.439596999</v>
      </c>
      <c r="I53" s="7">
        <v>29999999.999986999</v>
      </c>
      <c r="J53" s="7">
        <v>28120485.925629001</v>
      </c>
      <c r="K53" s="7">
        <v>276000000.00002998</v>
      </c>
      <c r="L53" s="7">
        <v>206139719.8204</v>
      </c>
      <c r="M53" s="8">
        <f t="shared" si="2"/>
        <v>299624916.00002003</v>
      </c>
      <c r="N53" s="7">
        <v>0</v>
      </c>
      <c r="O53" s="7">
        <v>299624916.00002003</v>
      </c>
      <c r="P53" s="8">
        <f t="shared" si="3"/>
        <v>124104861.40403999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124104861.40403999</v>
      </c>
      <c r="W53" s="8">
        <f t="shared" si="4"/>
        <v>1464142658.4407499</v>
      </c>
      <c r="X53" s="28">
        <f t="shared" si="5"/>
        <v>1464142658.4407499</v>
      </c>
      <c r="Y53" s="7">
        <v>535057163.46965998</v>
      </c>
      <c r="Z53" s="7">
        <v>929085494.97108996</v>
      </c>
      <c r="AA53" s="28">
        <f t="shared" si="6"/>
        <v>0</v>
      </c>
      <c r="AB53" s="7">
        <v>0</v>
      </c>
      <c r="AC53" s="7">
        <v>0</v>
      </c>
      <c r="AD53" s="28">
        <f t="shared" si="7"/>
        <v>0</v>
      </c>
      <c r="AE53" s="7">
        <v>0</v>
      </c>
      <c r="AF53" s="7">
        <v>0</v>
      </c>
      <c r="AG53" s="8">
        <f t="shared" si="8"/>
        <v>66682059.60402</v>
      </c>
      <c r="AH53" s="7">
        <v>0</v>
      </c>
      <c r="AI53" s="7">
        <v>0</v>
      </c>
      <c r="AJ53" s="7">
        <v>0</v>
      </c>
      <c r="AK53" s="7">
        <v>0</v>
      </c>
      <c r="AL53" s="7">
        <v>66682059.60402</v>
      </c>
      <c r="AM53" s="8">
        <v>303626118.67392999</v>
      </c>
      <c r="AN53" s="8">
        <v>38513208.329855002</v>
      </c>
      <c r="AO53" s="7">
        <v>11553962.4989565</v>
      </c>
      <c r="AP53" s="8">
        <v>33261763.571077999</v>
      </c>
      <c r="AQ53" s="8">
        <v>0</v>
      </c>
      <c r="AR53" s="8">
        <f t="shared" si="9"/>
        <v>0</v>
      </c>
      <c r="AS53" s="7">
        <v>0</v>
      </c>
      <c r="AT53" s="8">
        <f t="shared" si="10"/>
        <v>9456838933.0816002</v>
      </c>
      <c r="AU53" s="7">
        <v>7834597854.6335001</v>
      </c>
      <c r="AV53" s="7">
        <v>1622241078.4481001</v>
      </c>
      <c r="AW53" s="7">
        <v>0</v>
      </c>
      <c r="AX53" s="8">
        <f t="shared" si="11"/>
        <v>1865488031.674479</v>
      </c>
      <c r="AY53" s="7">
        <v>37445487.075739004</v>
      </c>
      <c r="AZ53" s="7">
        <v>613734644.52064002</v>
      </c>
      <c r="BA53" s="7">
        <v>1214307900.0781</v>
      </c>
      <c r="BB53" s="7">
        <v>0</v>
      </c>
      <c r="BC53" s="8">
        <v>220923692.24465001</v>
      </c>
      <c r="BD53" s="8">
        <f t="shared" si="12"/>
        <v>0</v>
      </c>
      <c r="BE53" s="7">
        <v>0</v>
      </c>
      <c r="BF53" s="8">
        <v>2446959052.3154998</v>
      </c>
      <c r="BG53" s="8">
        <f t="shared" si="13"/>
        <v>213523776.06163001</v>
      </c>
      <c r="BH53" s="7">
        <v>213523776.06163001</v>
      </c>
      <c r="BI53" s="7">
        <v>0</v>
      </c>
      <c r="BJ53" s="8">
        <v>0</v>
      </c>
      <c r="BK53" s="8">
        <f t="shared" si="14"/>
        <v>0</v>
      </c>
      <c r="BL53" s="7">
        <v>0</v>
      </c>
      <c r="BM53" s="7">
        <v>0</v>
      </c>
      <c r="BN53" s="8">
        <f t="shared" si="15"/>
        <v>38599870.759215899</v>
      </c>
      <c r="BO53" s="7">
        <v>33012072.878984999</v>
      </c>
      <c r="BP53" s="7">
        <v>5587797.8802308999</v>
      </c>
      <c r="BQ53" s="8">
        <f t="shared" si="16"/>
        <v>0</v>
      </c>
      <c r="BR53" s="7">
        <v>0</v>
      </c>
      <c r="BS53" s="8">
        <v>458292238.33928001</v>
      </c>
      <c r="BT53" s="8">
        <f t="shared" si="17"/>
        <v>20637898.68668</v>
      </c>
      <c r="BU53" s="7">
        <v>0</v>
      </c>
      <c r="BV53" s="7">
        <v>20637898.68668</v>
      </c>
      <c r="BW53" s="8">
        <f t="shared" si="18"/>
        <v>60568252.699523002</v>
      </c>
      <c r="BX53" s="7">
        <v>60568252.699523002</v>
      </c>
      <c r="BY53" s="8">
        <v>0</v>
      </c>
      <c r="BZ53" s="8">
        <v>0</v>
      </c>
      <c r="CA53" s="8">
        <f t="shared" si="19"/>
        <v>2299763872.865252</v>
      </c>
      <c r="CB53" s="7">
        <v>1168007829.2098999</v>
      </c>
      <c r="CC53" s="7">
        <v>784610814.57499003</v>
      </c>
      <c r="CD53" s="7">
        <v>332787821.08048999</v>
      </c>
      <c r="CE53" s="7">
        <v>14357407.999872001</v>
      </c>
      <c r="CF53" s="8">
        <f t="shared" si="20"/>
        <v>0</v>
      </c>
      <c r="CG53" s="7">
        <v>0</v>
      </c>
      <c r="CH53" s="13">
        <f t="shared" si="21"/>
        <v>21810132423.011032</v>
      </c>
      <c r="CI53" s="29">
        <f t="shared" si="22"/>
        <v>14022765263.516449</v>
      </c>
      <c r="CJ53" s="29">
        <f t="shared" si="33"/>
        <v>1815341159.44542</v>
      </c>
      <c r="CK53" s="29">
        <f t="shared" si="23"/>
        <v>12207424104.07103</v>
      </c>
      <c r="CL53" s="15">
        <f t="shared" si="24"/>
        <v>5523426848.6081276</v>
      </c>
      <c r="CM53" s="30">
        <f t="shared" si="32"/>
        <v>1006969836.2181729</v>
      </c>
      <c r="CN53" s="30">
        <f t="shared" si="25"/>
        <v>2216693139.524703</v>
      </c>
      <c r="CO53" s="30">
        <f t="shared" si="26"/>
        <v>2299763872.865252</v>
      </c>
      <c r="CP53" s="31">
        <f t="shared" si="27"/>
        <v>2263940310.8864574</v>
      </c>
      <c r="CQ53" s="32">
        <f t="shared" si="28"/>
        <v>1530824718.0447698</v>
      </c>
      <c r="CR53" s="32">
        <f t="shared" si="29"/>
        <v>712477694.15500808</v>
      </c>
      <c r="CS53" s="32">
        <f t="shared" si="30"/>
        <v>20637898.68668</v>
      </c>
      <c r="CT53" s="67">
        <f t="shared" si="31"/>
        <v>0</v>
      </c>
    </row>
    <row r="54" spans="1:98" x14ac:dyDescent="0.45">
      <c r="A54" s="7">
        <v>553</v>
      </c>
      <c r="B54" s="7" t="s">
        <v>152</v>
      </c>
      <c r="C54" s="8">
        <f t="shared" si="0"/>
        <v>1252931536.5643001</v>
      </c>
      <c r="D54" s="7">
        <v>1252931536.5643001</v>
      </c>
      <c r="E54" s="8">
        <f t="shared" si="1"/>
        <v>698925912.83969426</v>
      </c>
      <c r="F54" s="7">
        <v>325980006.62981999</v>
      </c>
      <c r="G54" s="7">
        <v>25000000</v>
      </c>
      <c r="H54" s="7">
        <v>8807679.4368242007</v>
      </c>
      <c r="I54" s="7">
        <v>47143000.000000998</v>
      </c>
      <c r="J54" s="7">
        <v>28120485.925629001</v>
      </c>
      <c r="K54" s="7">
        <v>94200000.000019997</v>
      </c>
      <c r="L54" s="7">
        <v>169674740.84740001</v>
      </c>
      <c r="M54" s="8">
        <f t="shared" si="2"/>
        <v>0</v>
      </c>
      <c r="N54" s="7">
        <v>0</v>
      </c>
      <c r="O54" s="7">
        <v>0</v>
      </c>
      <c r="P54" s="8">
        <f t="shared" si="3"/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8">
        <f t="shared" si="4"/>
        <v>1729222547.4845901</v>
      </c>
      <c r="X54" s="28">
        <f t="shared" si="5"/>
        <v>1729222547.4845901</v>
      </c>
      <c r="Y54" s="7">
        <v>739156753.61526</v>
      </c>
      <c r="Z54" s="7">
        <v>990065793.86933005</v>
      </c>
      <c r="AA54" s="28">
        <f t="shared" si="6"/>
        <v>0</v>
      </c>
      <c r="AB54" s="7">
        <v>0</v>
      </c>
      <c r="AC54" s="7">
        <v>0</v>
      </c>
      <c r="AD54" s="28">
        <f t="shared" si="7"/>
        <v>0</v>
      </c>
      <c r="AE54" s="7">
        <v>0</v>
      </c>
      <c r="AF54" s="7">
        <v>0</v>
      </c>
      <c r="AG54" s="8">
        <f t="shared" si="8"/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8">
        <v>365525264.63375002</v>
      </c>
      <c r="AN54" s="8">
        <v>49859072.911737002</v>
      </c>
      <c r="AO54" s="7">
        <v>14957721.873521101</v>
      </c>
      <c r="AP54" s="8">
        <v>48762104.308955997</v>
      </c>
      <c r="AQ54" s="8">
        <v>509133333.33336997</v>
      </c>
      <c r="AR54" s="8">
        <f t="shared" si="9"/>
        <v>0</v>
      </c>
      <c r="AS54" s="7">
        <v>0</v>
      </c>
      <c r="AT54" s="8">
        <f t="shared" si="10"/>
        <v>7142098213.1853199</v>
      </c>
      <c r="AU54" s="7">
        <v>5556855537.9559002</v>
      </c>
      <c r="AV54" s="7">
        <v>1007241111.2363</v>
      </c>
      <c r="AW54" s="7">
        <v>578001563.99311996</v>
      </c>
      <c r="AX54" s="8">
        <f t="shared" si="11"/>
        <v>2058108527.1899872</v>
      </c>
      <c r="AY54" s="7">
        <v>28694525.866806999</v>
      </c>
      <c r="AZ54" s="7">
        <v>520398030.41105998</v>
      </c>
      <c r="BA54" s="7">
        <v>954470923.94149995</v>
      </c>
      <c r="BB54" s="7">
        <v>554545046.97062004</v>
      </c>
      <c r="BC54" s="8">
        <v>226265731.08199</v>
      </c>
      <c r="BD54" s="8">
        <f t="shared" si="12"/>
        <v>0</v>
      </c>
      <c r="BE54" s="7">
        <v>0</v>
      </c>
      <c r="BF54" s="8">
        <v>1227125531.6796</v>
      </c>
      <c r="BG54" s="8">
        <f t="shared" si="13"/>
        <v>171808629.27430999</v>
      </c>
      <c r="BH54" s="7">
        <v>171808629.27430999</v>
      </c>
      <c r="BI54" s="7">
        <v>0</v>
      </c>
      <c r="BJ54" s="8">
        <v>0</v>
      </c>
      <c r="BK54" s="8">
        <f t="shared" si="14"/>
        <v>75226032.028421</v>
      </c>
      <c r="BL54" s="7">
        <v>0</v>
      </c>
      <c r="BM54" s="7">
        <v>75226032.028421</v>
      </c>
      <c r="BN54" s="8">
        <f t="shared" si="15"/>
        <v>45494818.721713096</v>
      </c>
      <c r="BO54" s="7">
        <v>37771681.848839998</v>
      </c>
      <c r="BP54" s="7">
        <v>7723136.8728731005</v>
      </c>
      <c r="BQ54" s="8">
        <f t="shared" si="16"/>
        <v>0</v>
      </c>
      <c r="BR54" s="7">
        <v>0</v>
      </c>
      <c r="BS54" s="8">
        <v>211505733.78323001</v>
      </c>
      <c r="BT54" s="8">
        <f t="shared" si="17"/>
        <v>0</v>
      </c>
      <c r="BU54" s="7">
        <v>0</v>
      </c>
      <c r="BV54" s="7">
        <v>0</v>
      </c>
      <c r="BW54" s="8">
        <f t="shared" si="18"/>
        <v>52904144.453244999</v>
      </c>
      <c r="BX54" s="7">
        <v>52904144.453244999</v>
      </c>
      <c r="BY54" s="8">
        <v>0</v>
      </c>
      <c r="BZ54" s="8">
        <v>0</v>
      </c>
      <c r="CA54" s="8">
        <f t="shared" si="19"/>
        <v>4278912602.3933702</v>
      </c>
      <c r="CB54" s="7">
        <v>2221010247.7308002</v>
      </c>
      <c r="CC54" s="7">
        <v>488563011.00010997</v>
      </c>
      <c r="CD54" s="7">
        <v>1348701522.6624999</v>
      </c>
      <c r="CE54" s="7">
        <v>220637820.99996001</v>
      </c>
      <c r="CF54" s="8">
        <f t="shared" si="20"/>
        <v>0</v>
      </c>
      <c r="CG54" s="7">
        <v>0</v>
      </c>
      <c r="CH54" s="13">
        <f t="shared" si="21"/>
        <v>20068583703.839165</v>
      </c>
      <c r="CI54" s="29">
        <f t="shared" si="22"/>
        <v>9987680546.0629711</v>
      </c>
      <c r="CJ54" s="29">
        <f t="shared" si="33"/>
        <v>1252931536.5643001</v>
      </c>
      <c r="CK54" s="29">
        <f t="shared" si="23"/>
        <v>8734749009.4986706</v>
      </c>
      <c r="CL54" s="15">
        <f t="shared" si="24"/>
        <v>7356013707.7840576</v>
      </c>
      <c r="CM54" s="30">
        <f t="shared" si="32"/>
        <v>698925912.83969426</v>
      </c>
      <c r="CN54" s="30">
        <f t="shared" si="25"/>
        <v>2378175192.5509925</v>
      </c>
      <c r="CO54" s="30">
        <f t="shared" si="26"/>
        <v>4278912602.3933702</v>
      </c>
      <c r="CP54" s="31">
        <f t="shared" si="27"/>
        <v>2724889449.992136</v>
      </c>
      <c r="CQ54" s="32">
        <f t="shared" si="28"/>
        <v>1729222547.4845901</v>
      </c>
      <c r="CR54" s="32">
        <f t="shared" si="29"/>
        <v>995666902.50754595</v>
      </c>
      <c r="CS54" s="32">
        <f t="shared" si="30"/>
        <v>0</v>
      </c>
      <c r="CT54" s="67">
        <f t="shared" si="31"/>
        <v>75226032.028421</v>
      </c>
    </row>
    <row r="55" spans="1:98" x14ac:dyDescent="0.45">
      <c r="A55" s="7">
        <v>554</v>
      </c>
      <c r="B55" s="7" t="s">
        <v>153</v>
      </c>
      <c r="C55" s="8">
        <f t="shared" si="0"/>
        <v>1777801129.0049</v>
      </c>
      <c r="D55" s="7">
        <v>1777801129.0049</v>
      </c>
      <c r="E55" s="8">
        <f t="shared" si="1"/>
        <v>1084798373.8895459</v>
      </c>
      <c r="F55" s="7">
        <v>464687442.54301</v>
      </c>
      <c r="G55" s="7">
        <v>0</v>
      </c>
      <c r="H55" s="7">
        <v>20094004.204750001</v>
      </c>
      <c r="I55" s="7">
        <v>29999999.999986999</v>
      </c>
      <c r="J55" s="7">
        <v>28120485.925629001</v>
      </c>
      <c r="K55" s="7">
        <v>220559999.99996999</v>
      </c>
      <c r="L55" s="7">
        <v>321336441.21619999</v>
      </c>
      <c r="M55" s="8">
        <f t="shared" si="2"/>
        <v>118885079.99993999</v>
      </c>
      <c r="N55" s="7">
        <v>0</v>
      </c>
      <c r="O55" s="7">
        <v>118885079.99993999</v>
      </c>
      <c r="P55" s="8">
        <f t="shared" si="3"/>
        <v>114887871.95573001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114887871.95573001</v>
      </c>
      <c r="W55" s="8">
        <f t="shared" si="4"/>
        <v>3052152794.4039998</v>
      </c>
      <c r="X55" s="28">
        <f t="shared" si="5"/>
        <v>3052152794.4039998</v>
      </c>
      <c r="Y55" s="7">
        <v>1209763275.9189999</v>
      </c>
      <c r="Z55" s="7">
        <v>1842389518.4849999</v>
      </c>
      <c r="AA55" s="28">
        <f t="shared" si="6"/>
        <v>0</v>
      </c>
      <c r="AB55" s="7">
        <v>0</v>
      </c>
      <c r="AC55" s="7">
        <v>0</v>
      </c>
      <c r="AD55" s="28">
        <f t="shared" si="7"/>
        <v>0</v>
      </c>
      <c r="AE55" s="7">
        <v>0</v>
      </c>
      <c r="AF55" s="7">
        <v>0</v>
      </c>
      <c r="AG55" s="8">
        <f t="shared" si="8"/>
        <v>60832999.004160002</v>
      </c>
      <c r="AH55" s="7">
        <v>0</v>
      </c>
      <c r="AI55" s="7">
        <v>0</v>
      </c>
      <c r="AJ55" s="7">
        <v>0</v>
      </c>
      <c r="AK55" s="7">
        <v>0</v>
      </c>
      <c r="AL55" s="7">
        <v>60832999.004160002</v>
      </c>
      <c r="AM55" s="8">
        <v>501843199.19393998</v>
      </c>
      <c r="AN55" s="8">
        <v>82157140.768549994</v>
      </c>
      <c r="AO55" s="7">
        <v>24647142.230564997</v>
      </c>
      <c r="AP55" s="8">
        <v>82260414.025729999</v>
      </c>
      <c r="AQ55" s="8">
        <v>0</v>
      </c>
      <c r="AR55" s="8">
        <f t="shared" si="9"/>
        <v>0</v>
      </c>
      <c r="AS55" s="7">
        <v>0</v>
      </c>
      <c r="AT55" s="8">
        <f t="shared" si="10"/>
        <v>14925055118.08906</v>
      </c>
      <c r="AU55" s="7">
        <v>11773964328.188</v>
      </c>
      <c r="AV55" s="7">
        <v>2406949681.9096999</v>
      </c>
      <c r="AW55" s="7">
        <v>744141107.99135995</v>
      </c>
      <c r="AX55" s="8">
        <f t="shared" si="11"/>
        <v>4266797175.9002161</v>
      </c>
      <c r="AY55" s="7">
        <v>52479189.665445998</v>
      </c>
      <c r="AZ55" s="7">
        <v>1196840118.1745999</v>
      </c>
      <c r="BA55" s="7">
        <v>2339681597.4679999</v>
      </c>
      <c r="BB55" s="7">
        <v>677796270.59217</v>
      </c>
      <c r="BC55" s="8">
        <v>396671649.32641</v>
      </c>
      <c r="BD55" s="8">
        <f t="shared" si="12"/>
        <v>0</v>
      </c>
      <c r="BE55" s="7">
        <v>0</v>
      </c>
      <c r="BF55" s="8">
        <v>4989205961.1525002</v>
      </c>
      <c r="BG55" s="8">
        <f t="shared" si="13"/>
        <v>806277232.3290801</v>
      </c>
      <c r="BH55" s="7">
        <v>365066663.13270003</v>
      </c>
      <c r="BI55" s="7">
        <v>441210569.19638002</v>
      </c>
      <c r="BJ55" s="8">
        <v>0</v>
      </c>
      <c r="BK55" s="8">
        <f t="shared" si="14"/>
        <v>500000000.00005001</v>
      </c>
      <c r="BL55" s="7">
        <v>500000000.00005001</v>
      </c>
      <c r="BM55" s="7">
        <v>0</v>
      </c>
      <c r="BN55" s="8">
        <f t="shared" si="15"/>
        <v>49960009.698756002</v>
      </c>
      <c r="BO55" s="7">
        <v>37147200.711120002</v>
      </c>
      <c r="BP55" s="7">
        <v>12812808.987636</v>
      </c>
      <c r="BQ55" s="8">
        <f t="shared" si="16"/>
        <v>0</v>
      </c>
      <c r="BR55" s="7">
        <v>0</v>
      </c>
      <c r="BS55" s="8">
        <v>682061210.53518999</v>
      </c>
      <c r="BT55" s="8">
        <f t="shared" si="17"/>
        <v>20637898.68668</v>
      </c>
      <c r="BU55" s="7">
        <v>0</v>
      </c>
      <c r="BV55" s="7">
        <v>20637898.68668</v>
      </c>
      <c r="BW55" s="8">
        <f t="shared" si="18"/>
        <v>113729771.76138</v>
      </c>
      <c r="BX55" s="7">
        <v>113729771.76138</v>
      </c>
      <c r="BY55" s="8">
        <v>0</v>
      </c>
      <c r="BZ55" s="8">
        <v>0</v>
      </c>
      <c r="CA55" s="8">
        <f t="shared" si="19"/>
        <v>6045579450.7314806</v>
      </c>
      <c r="CB55" s="7">
        <v>2853375599.2364001</v>
      </c>
      <c r="CC55" s="7">
        <v>1437864260.6010001</v>
      </c>
      <c r="CD55" s="7">
        <v>1186784368.8941</v>
      </c>
      <c r="CE55" s="7">
        <v>567555221.99997997</v>
      </c>
      <c r="CF55" s="8">
        <f t="shared" si="20"/>
        <v>0</v>
      </c>
      <c r="CG55" s="7">
        <v>0</v>
      </c>
      <c r="CH55" s="13">
        <f t="shared" si="21"/>
        <v>39671594480.457306</v>
      </c>
      <c r="CI55" s="29">
        <f t="shared" si="22"/>
        <v>22312790487.440342</v>
      </c>
      <c r="CJ55" s="29">
        <f t="shared" si="33"/>
        <v>1896686209.0048399</v>
      </c>
      <c r="CK55" s="29">
        <f t="shared" si="23"/>
        <v>20416104278.435501</v>
      </c>
      <c r="CL55" s="15">
        <f t="shared" si="24"/>
        <v>12564187027.03474</v>
      </c>
      <c r="CM55" s="30">
        <f t="shared" si="32"/>
        <v>1199686245.8452759</v>
      </c>
      <c r="CN55" s="30">
        <f t="shared" si="25"/>
        <v>5318921330.457983</v>
      </c>
      <c r="CO55" s="30">
        <f t="shared" si="26"/>
        <v>6045579450.7314806</v>
      </c>
      <c r="CP55" s="31">
        <f t="shared" si="27"/>
        <v>4794616965.9822197</v>
      </c>
      <c r="CQ55" s="32">
        <f t="shared" si="28"/>
        <v>3112985793.4081597</v>
      </c>
      <c r="CR55" s="32">
        <f t="shared" si="29"/>
        <v>1160993273.8873301</v>
      </c>
      <c r="CS55" s="32">
        <f t="shared" si="30"/>
        <v>520637898.68673003</v>
      </c>
      <c r="CT55" s="67">
        <f t="shared" si="31"/>
        <v>0</v>
      </c>
    </row>
    <row r="56" spans="1:98" x14ac:dyDescent="0.45">
      <c r="A56" s="7">
        <v>555</v>
      </c>
      <c r="B56" s="7" t="s">
        <v>154</v>
      </c>
      <c r="C56" s="8">
        <f t="shared" si="0"/>
        <v>3144524126.0918999</v>
      </c>
      <c r="D56" s="7">
        <v>3144524126.0918999</v>
      </c>
      <c r="E56" s="8">
        <f t="shared" si="1"/>
        <v>877855868.18461299</v>
      </c>
      <c r="F56" s="7">
        <v>359224825.03596997</v>
      </c>
      <c r="G56" s="7">
        <v>0</v>
      </c>
      <c r="H56" s="7">
        <v>20054477.810277</v>
      </c>
      <c r="I56" s="7">
        <v>29999999.999986999</v>
      </c>
      <c r="J56" s="7">
        <v>28120485.925629001</v>
      </c>
      <c r="K56" s="7">
        <v>235559999.99994999</v>
      </c>
      <c r="L56" s="7">
        <v>204896079.41280001</v>
      </c>
      <c r="M56" s="8">
        <f t="shared" si="2"/>
        <v>1329675800.0000999</v>
      </c>
      <c r="N56" s="7">
        <v>0</v>
      </c>
      <c r="O56" s="7">
        <v>1329675800.0000999</v>
      </c>
      <c r="P56" s="8">
        <f t="shared" si="3"/>
        <v>2166089211.5809002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2166089211.5809002</v>
      </c>
      <c r="W56" s="8">
        <f t="shared" si="4"/>
        <v>613929725.65597999</v>
      </c>
      <c r="X56" s="28">
        <f t="shared" si="5"/>
        <v>0</v>
      </c>
      <c r="Y56" s="7">
        <v>0</v>
      </c>
      <c r="Z56" s="7">
        <v>0</v>
      </c>
      <c r="AA56" s="28">
        <f t="shared" si="6"/>
        <v>613929725.65597999</v>
      </c>
      <c r="AB56" s="7">
        <v>268972193.10922998</v>
      </c>
      <c r="AC56" s="7">
        <v>344957532.54675001</v>
      </c>
      <c r="AD56" s="28">
        <f t="shared" si="7"/>
        <v>0</v>
      </c>
      <c r="AE56" s="7">
        <v>0</v>
      </c>
      <c r="AF56" s="7">
        <v>0</v>
      </c>
      <c r="AG56" s="8">
        <f t="shared" si="8"/>
        <v>1001485676.8061</v>
      </c>
      <c r="AH56" s="7">
        <v>0</v>
      </c>
      <c r="AI56" s="7">
        <v>0</v>
      </c>
      <c r="AJ56" s="7">
        <v>0</v>
      </c>
      <c r="AK56" s="7">
        <v>0</v>
      </c>
      <c r="AL56" s="7">
        <v>1001485676.8061</v>
      </c>
      <c r="AM56" s="8">
        <v>478036314.95403999</v>
      </c>
      <c r="AN56" s="8">
        <v>172063102.17405</v>
      </c>
      <c r="AO56" s="7">
        <v>51618930.652214997</v>
      </c>
      <c r="AP56" s="8">
        <v>175724794.17508999</v>
      </c>
      <c r="AQ56" s="8">
        <v>0</v>
      </c>
      <c r="AR56" s="8">
        <f t="shared" si="9"/>
        <v>9500198498.0463009</v>
      </c>
      <c r="AS56" s="7">
        <v>9500198498.0463009</v>
      </c>
      <c r="AT56" s="8">
        <f t="shared" si="10"/>
        <v>19900494377.887199</v>
      </c>
      <c r="AU56" s="7">
        <v>12080162505.042</v>
      </c>
      <c r="AV56" s="7">
        <v>7325651288.8527002</v>
      </c>
      <c r="AW56" s="7">
        <v>494680583.99250001</v>
      </c>
      <c r="AX56" s="8">
        <f t="shared" si="11"/>
        <v>3620389238.4404712</v>
      </c>
      <c r="AY56" s="7">
        <v>55396176.735120997</v>
      </c>
      <c r="AZ56" s="7">
        <v>701431521.97138</v>
      </c>
      <c r="BA56" s="7">
        <v>2573916576.7561002</v>
      </c>
      <c r="BB56" s="7">
        <v>289644962.97786999</v>
      </c>
      <c r="BC56" s="8">
        <v>744545128.87720001</v>
      </c>
      <c r="BD56" s="8">
        <f t="shared" si="12"/>
        <v>200000000.00053</v>
      </c>
      <c r="BE56" s="7">
        <v>200000000.00053</v>
      </c>
      <c r="BF56" s="8">
        <v>3430288722.6350002</v>
      </c>
      <c r="BG56" s="8">
        <f t="shared" si="13"/>
        <v>992866373.80267</v>
      </c>
      <c r="BH56" s="7">
        <v>451601261.37628001</v>
      </c>
      <c r="BI56" s="7">
        <v>541265112.42639005</v>
      </c>
      <c r="BJ56" s="8">
        <v>0</v>
      </c>
      <c r="BK56" s="8">
        <f t="shared" si="14"/>
        <v>0</v>
      </c>
      <c r="BL56" s="7">
        <v>0</v>
      </c>
      <c r="BM56" s="7">
        <v>0</v>
      </c>
      <c r="BN56" s="8">
        <f t="shared" si="15"/>
        <v>45940355.747627296</v>
      </c>
      <c r="BO56" s="7">
        <v>36724313.963294998</v>
      </c>
      <c r="BP56" s="7">
        <v>9216041.7843322996</v>
      </c>
      <c r="BQ56" s="8">
        <f t="shared" si="16"/>
        <v>410000000</v>
      </c>
      <c r="BR56" s="7">
        <v>410000000</v>
      </c>
      <c r="BS56" s="8">
        <v>827001029.90968001</v>
      </c>
      <c r="BT56" s="8">
        <f t="shared" si="17"/>
        <v>520637898.68668002</v>
      </c>
      <c r="BU56" s="7">
        <v>500000000</v>
      </c>
      <c r="BV56" s="7">
        <v>20637898.68668</v>
      </c>
      <c r="BW56" s="8">
        <f t="shared" si="18"/>
        <v>173946867.18347999</v>
      </c>
      <c r="BX56" s="7">
        <v>173946867.18347999</v>
      </c>
      <c r="BY56" s="8">
        <v>0</v>
      </c>
      <c r="BZ56" s="8">
        <v>0</v>
      </c>
      <c r="CA56" s="8">
        <f t="shared" si="19"/>
        <v>3765376632.6163898</v>
      </c>
      <c r="CB56" s="7">
        <v>1641571477.1480999</v>
      </c>
      <c r="CC56" s="7">
        <v>1024805131.0006</v>
      </c>
      <c r="CD56" s="7">
        <v>994288891.46765006</v>
      </c>
      <c r="CE56" s="7">
        <v>104711133.00003999</v>
      </c>
      <c r="CF56" s="8">
        <f t="shared" si="20"/>
        <v>299999999.99997997</v>
      </c>
      <c r="CG56" s="7">
        <v>299999999.99997997</v>
      </c>
      <c r="CH56" s="13">
        <f t="shared" si="21"/>
        <v>54391069743.455978</v>
      </c>
      <c r="CI56" s="29">
        <f t="shared" si="22"/>
        <v>28283019341.568241</v>
      </c>
      <c r="CJ56" s="29">
        <f t="shared" si="33"/>
        <v>4474199926.092</v>
      </c>
      <c r="CK56" s="29">
        <f t="shared" si="23"/>
        <v>23808819415.476242</v>
      </c>
      <c r="CL56" s="15">
        <f t="shared" si="24"/>
        <v>12224527649.730202</v>
      </c>
      <c r="CM56" s="30">
        <f t="shared" si="32"/>
        <v>3043945079.7655134</v>
      </c>
      <c r="CN56" s="30">
        <f t="shared" si="25"/>
        <v>5005205937.3482981</v>
      </c>
      <c r="CO56" s="30">
        <f t="shared" si="26"/>
        <v>4175376632.6163898</v>
      </c>
      <c r="CP56" s="31">
        <f t="shared" si="27"/>
        <v>13883522752.157539</v>
      </c>
      <c r="CQ56" s="32">
        <f t="shared" si="28"/>
        <v>1615415402.46208</v>
      </c>
      <c r="CR56" s="32">
        <f t="shared" si="29"/>
        <v>1747270952.9619699</v>
      </c>
      <c r="CS56" s="32">
        <f t="shared" si="30"/>
        <v>10520836396.73349</v>
      </c>
      <c r="CT56" s="67">
        <f t="shared" si="31"/>
        <v>0</v>
      </c>
    </row>
    <row r="57" spans="1:98" x14ac:dyDescent="0.45">
      <c r="A57" s="7">
        <v>556</v>
      </c>
      <c r="B57" s="7" t="s">
        <v>155</v>
      </c>
      <c r="C57" s="8">
        <f t="shared" si="0"/>
        <v>1652942186.2460001</v>
      </c>
      <c r="D57" s="7">
        <v>1652942186.2460001</v>
      </c>
      <c r="E57" s="8">
        <f t="shared" si="1"/>
        <v>1038747139.5537281</v>
      </c>
      <c r="F57" s="7">
        <v>480289283.90932</v>
      </c>
      <c r="G57" s="7">
        <v>0</v>
      </c>
      <c r="H57" s="7">
        <v>14668147.712832</v>
      </c>
      <c r="I57" s="7">
        <v>29999999.999986999</v>
      </c>
      <c r="J57" s="7">
        <v>28120485.925629001</v>
      </c>
      <c r="K57" s="7">
        <v>167039999.99996001</v>
      </c>
      <c r="L57" s="7">
        <v>318629222.00599998</v>
      </c>
      <c r="M57" s="8">
        <f t="shared" si="2"/>
        <v>137837556.00005001</v>
      </c>
      <c r="N57" s="7">
        <v>0</v>
      </c>
      <c r="O57" s="7">
        <v>137837556.00005001</v>
      </c>
      <c r="P57" s="8">
        <f t="shared" si="3"/>
        <v>117728029.12633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117728029.12633</v>
      </c>
      <c r="W57" s="8">
        <f t="shared" si="4"/>
        <v>3763488955.0908003</v>
      </c>
      <c r="X57" s="28">
        <f t="shared" si="5"/>
        <v>3763488955.0908003</v>
      </c>
      <c r="Y57" s="7">
        <v>1544172547.6816001</v>
      </c>
      <c r="Z57" s="7">
        <v>2219316407.4092002</v>
      </c>
      <c r="AA57" s="28">
        <f t="shared" si="6"/>
        <v>0</v>
      </c>
      <c r="AB57" s="7">
        <v>0</v>
      </c>
      <c r="AC57" s="7">
        <v>0</v>
      </c>
      <c r="AD57" s="28">
        <f t="shared" si="7"/>
        <v>0</v>
      </c>
      <c r="AE57" s="7">
        <v>0</v>
      </c>
      <c r="AF57" s="7">
        <v>0</v>
      </c>
      <c r="AG57" s="8">
        <f t="shared" si="8"/>
        <v>77950441.058880001</v>
      </c>
      <c r="AH57" s="7">
        <v>0</v>
      </c>
      <c r="AI57" s="7">
        <v>0</v>
      </c>
      <c r="AJ57" s="7">
        <v>0</v>
      </c>
      <c r="AK57" s="7">
        <v>0</v>
      </c>
      <c r="AL57" s="7">
        <v>77950441.058880001</v>
      </c>
      <c r="AM57" s="8">
        <v>480867087.11405998</v>
      </c>
      <c r="AN57" s="8">
        <v>94613266.812000006</v>
      </c>
      <c r="AO57" s="7">
        <v>28383980.0436</v>
      </c>
      <c r="AP57" s="8">
        <v>94284380.034247994</v>
      </c>
      <c r="AQ57" s="8">
        <v>0</v>
      </c>
      <c r="AR57" s="8">
        <f t="shared" si="9"/>
        <v>0</v>
      </c>
      <c r="AS57" s="7">
        <v>0</v>
      </c>
      <c r="AT57" s="8">
        <f t="shared" si="10"/>
        <v>11323842245.077629</v>
      </c>
      <c r="AU57" s="7">
        <v>9670405160.4517002</v>
      </c>
      <c r="AV57" s="7">
        <v>749556692.63626003</v>
      </c>
      <c r="AW57" s="7">
        <v>903880391.98967004</v>
      </c>
      <c r="AX57" s="8">
        <f t="shared" si="11"/>
        <v>2226303578.445497</v>
      </c>
      <c r="AY57" s="7">
        <v>39913706.903897002</v>
      </c>
      <c r="AZ57" s="7">
        <v>790539249.71056998</v>
      </c>
      <c r="BA57" s="7">
        <v>799575333.85743999</v>
      </c>
      <c r="BB57" s="7">
        <v>596275287.97359002</v>
      </c>
      <c r="BC57" s="8">
        <v>465852525.41294003</v>
      </c>
      <c r="BD57" s="8">
        <f t="shared" si="12"/>
        <v>0</v>
      </c>
      <c r="BE57" s="7">
        <v>0</v>
      </c>
      <c r="BF57" s="8">
        <v>3155964551.4759998</v>
      </c>
      <c r="BG57" s="8">
        <f t="shared" si="13"/>
        <v>390495411.68910003</v>
      </c>
      <c r="BH57" s="7">
        <v>227895005.16047999</v>
      </c>
      <c r="BI57" s="7">
        <v>162600406.52862</v>
      </c>
      <c r="BJ57" s="8">
        <v>0</v>
      </c>
      <c r="BK57" s="8">
        <f t="shared" si="14"/>
        <v>97953959.622968003</v>
      </c>
      <c r="BL57" s="7">
        <v>0</v>
      </c>
      <c r="BM57" s="7">
        <v>97953959.622968003</v>
      </c>
      <c r="BN57" s="8">
        <f t="shared" si="15"/>
        <v>53549834.890382007</v>
      </c>
      <c r="BO57" s="7">
        <v>39273061.437990002</v>
      </c>
      <c r="BP57" s="7">
        <v>14276773.452392001</v>
      </c>
      <c r="BQ57" s="8">
        <f t="shared" si="16"/>
        <v>0</v>
      </c>
      <c r="BR57" s="7">
        <v>0</v>
      </c>
      <c r="BS57" s="8">
        <v>618987661.546</v>
      </c>
      <c r="BT57" s="8">
        <f t="shared" si="17"/>
        <v>20637898.68668</v>
      </c>
      <c r="BU57" s="7">
        <v>0</v>
      </c>
      <c r="BV57" s="7">
        <v>20637898.68668</v>
      </c>
      <c r="BW57" s="8">
        <f t="shared" si="18"/>
        <v>105781297.60473999</v>
      </c>
      <c r="BX57" s="7">
        <v>105781297.60473999</v>
      </c>
      <c r="BY57" s="8">
        <v>0</v>
      </c>
      <c r="BZ57" s="8">
        <v>0</v>
      </c>
      <c r="CA57" s="8">
        <f t="shared" si="19"/>
        <v>1035772010.6445</v>
      </c>
      <c r="CB57" s="7">
        <v>310312080.79288</v>
      </c>
      <c r="CC57" s="7">
        <v>446654082.85145003</v>
      </c>
      <c r="CD57" s="7">
        <v>152269854.00012001</v>
      </c>
      <c r="CE57" s="7">
        <v>126535993.00004999</v>
      </c>
      <c r="CF57" s="8">
        <f t="shared" si="20"/>
        <v>0</v>
      </c>
      <c r="CG57" s="7">
        <v>0</v>
      </c>
      <c r="CH57" s="13">
        <f t="shared" si="21"/>
        <v>26855646056.509563</v>
      </c>
      <c r="CI57" s="29">
        <f t="shared" si="22"/>
        <v>16751453625.913738</v>
      </c>
      <c r="CJ57" s="29">
        <f t="shared" si="33"/>
        <v>1790779742.2460501</v>
      </c>
      <c r="CK57" s="29">
        <f t="shared" si="23"/>
        <v>14960673883.667688</v>
      </c>
      <c r="CL57" s="15">
        <f t="shared" si="24"/>
        <v>5062990568.7662773</v>
      </c>
      <c r="CM57" s="30">
        <f t="shared" si="32"/>
        <v>1156475168.680058</v>
      </c>
      <c r="CN57" s="30">
        <f t="shared" si="25"/>
        <v>2870743389.4417191</v>
      </c>
      <c r="CO57" s="30">
        <f t="shared" si="26"/>
        <v>1035772010.6445</v>
      </c>
      <c r="CP57" s="31">
        <f t="shared" si="27"/>
        <v>5041201861.8295479</v>
      </c>
      <c r="CQ57" s="32">
        <f t="shared" si="28"/>
        <v>3841439396.1496801</v>
      </c>
      <c r="CR57" s="32">
        <f t="shared" si="29"/>
        <v>1179124566.9931879</v>
      </c>
      <c r="CS57" s="32">
        <f t="shared" si="30"/>
        <v>20637898.68668</v>
      </c>
      <c r="CT57" s="67">
        <f t="shared" si="31"/>
        <v>97953959.622968003</v>
      </c>
    </row>
    <row r="58" spans="1:98" x14ac:dyDescent="0.45">
      <c r="A58" s="7">
        <v>557</v>
      </c>
      <c r="B58" s="7" t="s">
        <v>156</v>
      </c>
      <c r="C58" s="8">
        <f t="shared" si="0"/>
        <v>1387585073.5253</v>
      </c>
      <c r="D58" s="7">
        <v>1387585073.5253</v>
      </c>
      <c r="E58" s="8">
        <f t="shared" si="1"/>
        <v>667156137.360309</v>
      </c>
      <c r="F58" s="7">
        <v>308134623.32669002</v>
      </c>
      <c r="G58" s="7">
        <v>0</v>
      </c>
      <c r="H58" s="7">
        <v>10872085.411223</v>
      </c>
      <c r="I58" s="7">
        <v>29999999.999986999</v>
      </c>
      <c r="J58" s="7">
        <v>28120485.925629001</v>
      </c>
      <c r="K58" s="7">
        <v>124199999.99998</v>
      </c>
      <c r="L58" s="7">
        <v>165828942.69679999</v>
      </c>
      <c r="M58" s="8">
        <f t="shared" si="2"/>
        <v>60654480.000174001</v>
      </c>
      <c r="N58" s="7">
        <v>0</v>
      </c>
      <c r="O58" s="7">
        <v>60654480.000174001</v>
      </c>
      <c r="P58" s="8">
        <f t="shared" si="3"/>
        <v>125101292.69573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125101292.69573</v>
      </c>
      <c r="W58" s="8">
        <f t="shared" si="4"/>
        <v>1420186789.2377601</v>
      </c>
      <c r="X58" s="28">
        <f t="shared" si="5"/>
        <v>1420186789.2377601</v>
      </c>
      <c r="Y58" s="7">
        <v>587384054.89581001</v>
      </c>
      <c r="Z58" s="7">
        <v>832802734.34195006</v>
      </c>
      <c r="AA58" s="28">
        <f t="shared" si="6"/>
        <v>0</v>
      </c>
      <c r="AB58" s="7">
        <v>0</v>
      </c>
      <c r="AC58" s="7">
        <v>0</v>
      </c>
      <c r="AD58" s="28">
        <f t="shared" si="7"/>
        <v>0</v>
      </c>
      <c r="AE58" s="7">
        <v>0</v>
      </c>
      <c r="AF58" s="7">
        <v>0</v>
      </c>
      <c r="AG58" s="8">
        <f t="shared" si="8"/>
        <v>63909077.525459997</v>
      </c>
      <c r="AH58" s="7">
        <v>0</v>
      </c>
      <c r="AI58" s="7">
        <v>0</v>
      </c>
      <c r="AJ58" s="7">
        <v>0</v>
      </c>
      <c r="AK58" s="7">
        <v>0</v>
      </c>
      <c r="AL58" s="7">
        <v>63909077.525459997</v>
      </c>
      <c r="AM58" s="8">
        <v>320575911.59394002</v>
      </c>
      <c r="AN58" s="8">
        <v>41138773.723468997</v>
      </c>
      <c r="AO58" s="7">
        <v>12341632.117040699</v>
      </c>
      <c r="AP58" s="8">
        <v>36578750.734021001</v>
      </c>
      <c r="AQ58" s="8">
        <v>0</v>
      </c>
      <c r="AR58" s="8">
        <f t="shared" si="9"/>
        <v>0</v>
      </c>
      <c r="AS58" s="7">
        <v>0</v>
      </c>
      <c r="AT58" s="8">
        <f t="shared" si="10"/>
        <v>9423562245.5701904</v>
      </c>
      <c r="AU58" s="7">
        <v>7935042187.1778002</v>
      </c>
      <c r="AV58" s="7">
        <v>1313739470.3945</v>
      </c>
      <c r="AW58" s="7">
        <v>174780587.99789</v>
      </c>
      <c r="AX58" s="8">
        <f t="shared" si="11"/>
        <v>1878204755.3862619</v>
      </c>
      <c r="AY58" s="7">
        <v>34752883.626822002</v>
      </c>
      <c r="AZ58" s="7">
        <v>772326701.22894001</v>
      </c>
      <c r="BA58" s="7">
        <v>907763028.11214995</v>
      </c>
      <c r="BB58" s="7">
        <v>163362142.41835001</v>
      </c>
      <c r="BC58" s="8">
        <v>223127061.7825</v>
      </c>
      <c r="BD58" s="8">
        <f t="shared" si="12"/>
        <v>0</v>
      </c>
      <c r="BE58" s="7">
        <v>0</v>
      </c>
      <c r="BF58" s="8">
        <v>2693180907.6771002</v>
      </c>
      <c r="BG58" s="8">
        <f t="shared" si="13"/>
        <v>364327935.68781996</v>
      </c>
      <c r="BH58" s="7">
        <v>163393678.50531</v>
      </c>
      <c r="BI58" s="7">
        <v>200934257.18250999</v>
      </c>
      <c r="BJ58" s="8">
        <v>0</v>
      </c>
      <c r="BK58" s="8">
        <f t="shared" si="14"/>
        <v>92676293.518147007</v>
      </c>
      <c r="BL58" s="7">
        <v>0</v>
      </c>
      <c r="BM58" s="7">
        <v>92676293.518147007</v>
      </c>
      <c r="BN58" s="8">
        <f t="shared" si="15"/>
        <v>40243123.038481697</v>
      </c>
      <c r="BO58" s="7">
        <v>33955428.355829999</v>
      </c>
      <c r="BP58" s="7">
        <v>6287694.6826517005</v>
      </c>
      <c r="BQ58" s="8">
        <f t="shared" si="16"/>
        <v>0</v>
      </c>
      <c r="BR58" s="7">
        <v>0</v>
      </c>
      <c r="BS58" s="8">
        <v>490812653.92417997</v>
      </c>
      <c r="BT58" s="8">
        <f t="shared" si="17"/>
        <v>0</v>
      </c>
      <c r="BU58" s="7">
        <v>0</v>
      </c>
      <c r="BV58" s="7">
        <v>0</v>
      </c>
      <c r="BW58" s="8">
        <f t="shared" si="18"/>
        <v>61284023.673261002</v>
      </c>
      <c r="BX58" s="7">
        <v>61284023.673261002</v>
      </c>
      <c r="BY58" s="8">
        <v>0</v>
      </c>
      <c r="BZ58" s="8">
        <v>0</v>
      </c>
      <c r="CA58" s="8">
        <f t="shared" si="19"/>
        <v>1780266918.1879597</v>
      </c>
      <c r="CB58" s="7">
        <v>581856634.05886996</v>
      </c>
      <c r="CC58" s="7">
        <v>544430250.00031996</v>
      </c>
      <c r="CD58" s="7">
        <v>427396500.12869</v>
      </c>
      <c r="CE58" s="7">
        <v>226583534.00007999</v>
      </c>
      <c r="CF58" s="8">
        <f t="shared" si="20"/>
        <v>0</v>
      </c>
      <c r="CG58" s="7">
        <v>0</v>
      </c>
      <c r="CH58" s="13">
        <f t="shared" si="21"/>
        <v>21077895911.323921</v>
      </c>
      <c r="CI58" s="29">
        <f t="shared" si="22"/>
        <v>13885558618.366707</v>
      </c>
      <c r="CJ58" s="29">
        <f t="shared" si="33"/>
        <v>1448239553.5254741</v>
      </c>
      <c r="CK58" s="29">
        <f t="shared" si="23"/>
        <v>12437319064.841232</v>
      </c>
      <c r="CL58" s="15">
        <f t="shared" si="24"/>
        <v>4957722959.7532921</v>
      </c>
      <c r="CM58" s="30">
        <f t="shared" si="32"/>
        <v>792257430.05603898</v>
      </c>
      <c r="CN58" s="30">
        <f t="shared" si="25"/>
        <v>2385198611.509294</v>
      </c>
      <c r="CO58" s="30">
        <f t="shared" si="26"/>
        <v>1780266918.1879597</v>
      </c>
      <c r="CP58" s="31">
        <f t="shared" si="27"/>
        <v>2234614333.2039213</v>
      </c>
      <c r="CQ58" s="32">
        <f t="shared" si="28"/>
        <v>1484095866.7632201</v>
      </c>
      <c r="CR58" s="32">
        <f t="shared" si="29"/>
        <v>750518466.44070101</v>
      </c>
      <c r="CS58" s="32">
        <f t="shared" si="30"/>
        <v>0</v>
      </c>
      <c r="CT58" s="67">
        <f t="shared" si="31"/>
        <v>92676293.518147007</v>
      </c>
    </row>
    <row r="59" spans="1:98" x14ac:dyDescent="0.45">
      <c r="A59" s="7">
        <v>558</v>
      </c>
      <c r="B59" s="7" t="s">
        <v>157</v>
      </c>
      <c r="C59" s="8">
        <f t="shared" si="0"/>
        <v>1638923182.4449</v>
      </c>
      <c r="D59" s="7">
        <v>1638923182.4449</v>
      </c>
      <c r="E59" s="8">
        <f t="shared" si="1"/>
        <v>557323404.71474814</v>
      </c>
      <c r="F59" s="7">
        <v>238922533.85771999</v>
      </c>
      <c r="G59" s="7">
        <v>0</v>
      </c>
      <c r="H59" s="7">
        <v>7383418.4576422004</v>
      </c>
      <c r="I59" s="7">
        <v>29999999.999986999</v>
      </c>
      <c r="J59" s="7">
        <v>28120485.925629001</v>
      </c>
      <c r="K59" s="7">
        <v>155159999.99996999</v>
      </c>
      <c r="L59" s="7">
        <v>97736966.473800004</v>
      </c>
      <c r="M59" s="8">
        <f t="shared" si="2"/>
        <v>265361111.99998999</v>
      </c>
      <c r="N59" s="7">
        <v>0</v>
      </c>
      <c r="O59" s="7">
        <v>265361111.99998999</v>
      </c>
      <c r="P59" s="8">
        <f t="shared" si="3"/>
        <v>160274661.31468001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160274661.31468001</v>
      </c>
      <c r="W59" s="8">
        <f t="shared" si="4"/>
        <v>156263072.45712301</v>
      </c>
      <c r="X59" s="28">
        <f t="shared" si="5"/>
        <v>0</v>
      </c>
      <c r="Y59" s="7">
        <v>0</v>
      </c>
      <c r="Z59" s="7">
        <v>0</v>
      </c>
      <c r="AA59" s="28">
        <f t="shared" si="6"/>
        <v>0</v>
      </c>
      <c r="AB59" s="7">
        <v>0</v>
      </c>
      <c r="AC59" s="7">
        <v>0</v>
      </c>
      <c r="AD59" s="28">
        <f t="shared" si="7"/>
        <v>156263072.45712301</v>
      </c>
      <c r="AE59" s="7">
        <v>66611362.593360998</v>
      </c>
      <c r="AF59" s="7">
        <v>89651709.863762006</v>
      </c>
      <c r="AG59" s="8">
        <f t="shared" si="8"/>
        <v>66826075.80336</v>
      </c>
      <c r="AH59" s="7">
        <v>0</v>
      </c>
      <c r="AI59" s="7">
        <v>0</v>
      </c>
      <c r="AJ59" s="7">
        <v>0</v>
      </c>
      <c r="AK59" s="7">
        <v>0</v>
      </c>
      <c r="AL59" s="7">
        <v>66826075.80336</v>
      </c>
      <c r="AM59" s="8">
        <v>458222924.87418997</v>
      </c>
      <c r="AN59" s="8">
        <v>28255755.890344001</v>
      </c>
      <c r="AO59" s="7">
        <v>8476726.7671032008</v>
      </c>
      <c r="AP59" s="8">
        <v>26109395.213829</v>
      </c>
      <c r="AQ59" s="8">
        <v>0</v>
      </c>
      <c r="AR59" s="8">
        <f t="shared" si="9"/>
        <v>0</v>
      </c>
      <c r="AS59" s="7">
        <v>0</v>
      </c>
      <c r="AT59" s="8">
        <f t="shared" si="10"/>
        <v>6451381523.6594229</v>
      </c>
      <c r="AU59" s="7">
        <v>5278868713.7620001</v>
      </c>
      <c r="AV59" s="7">
        <v>1109709305.9000001</v>
      </c>
      <c r="AW59" s="7">
        <v>62803503.997422002</v>
      </c>
      <c r="AX59" s="8">
        <f t="shared" si="11"/>
        <v>776300781.09988594</v>
      </c>
      <c r="AY59" s="7">
        <v>31387129.315676</v>
      </c>
      <c r="AZ59" s="7">
        <v>328190988.33894002</v>
      </c>
      <c r="BA59" s="7">
        <v>416722663.44527</v>
      </c>
      <c r="BB59" s="7">
        <v>0</v>
      </c>
      <c r="BC59" s="8">
        <v>145915119.70036</v>
      </c>
      <c r="BD59" s="8">
        <f t="shared" si="12"/>
        <v>0</v>
      </c>
      <c r="BE59" s="7">
        <v>0</v>
      </c>
      <c r="BF59" s="8">
        <v>1127265051.8383</v>
      </c>
      <c r="BG59" s="8">
        <f t="shared" si="13"/>
        <v>304937647.04739302</v>
      </c>
      <c r="BH59" s="7">
        <v>204947792.56226</v>
      </c>
      <c r="BI59" s="7">
        <v>99989854.485133007</v>
      </c>
      <c r="BJ59" s="8">
        <v>0</v>
      </c>
      <c r="BK59" s="8">
        <f t="shared" si="14"/>
        <v>300000000.00001001</v>
      </c>
      <c r="BL59" s="7">
        <v>300000000.00001001</v>
      </c>
      <c r="BM59" s="7">
        <v>0</v>
      </c>
      <c r="BN59" s="8">
        <f t="shared" si="15"/>
        <v>36111430.166148901</v>
      </c>
      <c r="BO59" s="7">
        <v>33250140.288630001</v>
      </c>
      <c r="BP59" s="7">
        <v>2861289.8775189002</v>
      </c>
      <c r="BQ59" s="8">
        <f t="shared" si="16"/>
        <v>0</v>
      </c>
      <c r="BR59" s="7">
        <v>0</v>
      </c>
      <c r="BS59" s="8">
        <v>465289221.19524997</v>
      </c>
      <c r="BT59" s="8">
        <f t="shared" si="17"/>
        <v>20637898.68668</v>
      </c>
      <c r="BU59" s="7">
        <v>0</v>
      </c>
      <c r="BV59" s="7">
        <v>20637898.68668</v>
      </c>
      <c r="BW59" s="8">
        <f t="shared" si="18"/>
        <v>39736802.899429001</v>
      </c>
      <c r="BX59" s="7">
        <v>39736802.899429001</v>
      </c>
      <c r="BY59" s="8">
        <v>0</v>
      </c>
      <c r="BZ59" s="8">
        <v>0</v>
      </c>
      <c r="CA59" s="8">
        <f t="shared" si="19"/>
        <v>1739877117.5824339</v>
      </c>
      <c r="CB59" s="7">
        <v>660760962.53061998</v>
      </c>
      <c r="CC59" s="7">
        <v>516261945.60025001</v>
      </c>
      <c r="CD59" s="7">
        <v>496558995.45161003</v>
      </c>
      <c r="CE59" s="7">
        <v>66295213.999954</v>
      </c>
      <c r="CF59" s="8">
        <f t="shared" si="20"/>
        <v>0</v>
      </c>
      <c r="CG59" s="7">
        <v>0</v>
      </c>
      <c r="CH59" s="13">
        <f t="shared" si="21"/>
        <v>14765012178.588478</v>
      </c>
      <c r="CI59" s="29">
        <f t="shared" si="22"/>
        <v>9941153794.816803</v>
      </c>
      <c r="CJ59" s="29">
        <f t="shared" si="33"/>
        <v>1904284294.44489</v>
      </c>
      <c r="CK59" s="29">
        <f t="shared" si="23"/>
        <v>8036869500.371913</v>
      </c>
      <c r="CL59" s="15">
        <f t="shared" si="24"/>
        <v>3642817600.7150631</v>
      </c>
      <c r="CM59" s="30">
        <f t="shared" si="32"/>
        <v>717598066.02942812</v>
      </c>
      <c r="CN59" s="30">
        <f t="shared" si="25"/>
        <v>1185342417.1032009</v>
      </c>
      <c r="CO59" s="30">
        <f t="shared" si="26"/>
        <v>1739877117.5824339</v>
      </c>
      <c r="CP59" s="31">
        <f t="shared" si="27"/>
        <v>1181040783.056612</v>
      </c>
      <c r="CQ59" s="32">
        <f t="shared" si="28"/>
        <v>223089148.26048303</v>
      </c>
      <c r="CR59" s="32">
        <f t="shared" si="29"/>
        <v>637313736.10943902</v>
      </c>
      <c r="CS59" s="32">
        <f t="shared" si="30"/>
        <v>320637898.68669003</v>
      </c>
      <c r="CT59" s="67">
        <f t="shared" si="31"/>
        <v>0</v>
      </c>
    </row>
    <row r="60" spans="1:98" x14ac:dyDescent="0.45">
      <c r="A60" s="7">
        <v>559</v>
      </c>
      <c r="B60" s="7" t="s">
        <v>158</v>
      </c>
      <c r="C60" s="8">
        <f t="shared" si="0"/>
        <v>1716555626.9621999</v>
      </c>
      <c r="D60" s="7">
        <v>1716555626.9621999</v>
      </c>
      <c r="E60" s="8">
        <f t="shared" si="1"/>
        <v>724447341.31449068</v>
      </c>
      <c r="F60" s="7">
        <v>358333191.27003998</v>
      </c>
      <c r="G60" s="7">
        <v>0</v>
      </c>
      <c r="H60" s="7">
        <v>5778978.5664946996</v>
      </c>
      <c r="I60" s="7">
        <v>29999999.999986999</v>
      </c>
      <c r="J60" s="7">
        <v>28120485.925629001</v>
      </c>
      <c r="K60" s="7">
        <v>127439999.99993999</v>
      </c>
      <c r="L60" s="7">
        <v>174774685.55239999</v>
      </c>
      <c r="M60" s="8">
        <f t="shared" si="2"/>
        <v>78029099.999805003</v>
      </c>
      <c r="N60" s="7">
        <v>0</v>
      </c>
      <c r="O60" s="7">
        <v>78029099.999805003</v>
      </c>
      <c r="P60" s="8">
        <f t="shared" si="3"/>
        <v>47977838.706629001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47977838.706629001</v>
      </c>
      <c r="W60" s="8">
        <f t="shared" si="4"/>
        <v>1894964621.15837</v>
      </c>
      <c r="X60" s="28">
        <f t="shared" si="5"/>
        <v>1894964621.15837</v>
      </c>
      <c r="Y60" s="7">
        <v>721689231.01146996</v>
      </c>
      <c r="Z60" s="7">
        <v>1173275390.1468999</v>
      </c>
      <c r="AA60" s="28">
        <f t="shared" si="6"/>
        <v>0</v>
      </c>
      <c r="AB60" s="7">
        <v>0</v>
      </c>
      <c r="AC60" s="7">
        <v>0</v>
      </c>
      <c r="AD60" s="28">
        <f t="shared" si="7"/>
        <v>0</v>
      </c>
      <c r="AE60" s="7">
        <v>0</v>
      </c>
      <c r="AF60" s="7">
        <v>0</v>
      </c>
      <c r="AG60" s="8">
        <f t="shared" si="8"/>
        <v>33161037.336599998</v>
      </c>
      <c r="AH60" s="7">
        <v>0</v>
      </c>
      <c r="AI60" s="7">
        <v>0</v>
      </c>
      <c r="AJ60" s="7">
        <v>0</v>
      </c>
      <c r="AK60" s="7">
        <v>0</v>
      </c>
      <c r="AL60" s="7">
        <v>33161037.336599998</v>
      </c>
      <c r="AM60" s="8">
        <v>195482263.19341001</v>
      </c>
      <c r="AN60" s="8">
        <v>66469620.412646003</v>
      </c>
      <c r="AO60" s="7">
        <v>19940886.123793799</v>
      </c>
      <c r="AP60" s="8">
        <v>64818806.509715997</v>
      </c>
      <c r="AQ60" s="8">
        <v>0</v>
      </c>
      <c r="AR60" s="8">
        <f t="shared" si="9"/>
        <v>0</v>
      </c>
      <c r="AS60" s="7">
        <v>0</v>
      </c>
      <c r="AT60" s="8">
        <f t="shared" si="10"/>
        <v>4299655442.8180704</v>
      </c>
      <c r="AU60" s="7">
        <v>3834008051.427</v>
      </c>
      <c r="AV60" s="7">
        <v>360128496.07617003</v>
      </c>
      <c r="AW60" s="7">
        <v>105518895.3149</v>
      </c>
      <c r="AX60" s="8">
        <f t="shared" si="11"/>
        <v>738740755.54974389</v>
      </c>
      <c r="AY60" s="7">
        <v>21065482.761574</v>
      </c>
      <c r="AZ60" s="7">
        <v>362958767.97561997</v>
      </c>
      <c r="BA60" s="7">
        <v>197354362.46399</v>
      </c>
      <c r="BB60" s="7">
        <v>157362142.34856001</v>
      </c>
      <c r="BC60" s="8">
        <v>192952115.56871</v>
      </c>
      <c r="BD60" s="8">
        <f t="shared" si="12"/>
        <v>852666666.66916001</v>
      </c>
      <c r="BE60" s="7">
        <v>852666666.66916001</v>
      </c>
      <c r="BF60" s="8">
        <v>2850122798.3011999</v>
      </c>
      <c r="BG60" s="8">
        <f t="shared" si="13"/>
        <v>447461272.63390994</v>
      </c>
      <c r="BH60" s="7">
        <v>284860871.28408998</v>
      </c>
      <c r="BI60" s="7">
        <v>162600401.34981999</v>
      </c>
      <c r="BJ60" s="8">
        <v>0</v>
      </c>
      <c r="BK60" s="8">
        <f t="shared" si="14"/>
        <v>0</v>
      </c>
      <c r="BL60" s="7">
        <v>0</v>
      </c>
      <c r="BM60" s="7">
        <v>0</v>
      </c>
      <c r="BN60" s="8">
        <f t="shared" si="15"/>
        <v>58319505.412786707</v>
      </c>
      <c r="BO60" s="7">
        <v>52321141.555425003</v>
      </c>
      <c r="BP60" s="7">
        <v>5998363.8573617004</v>
      </c>
      <c r="BQ60" s="8">
        <f t="shared" si="16"/>
        <v>0</v>
      </c>
      <c r="BR60" s="7">
        <v>0</v>
      </c>
      <c r="BS60" s="8">
        <v>338987164.6189</v>
      </c>
      <c r="BT60" s="8">
        <f t="shared" si="17"/>
        <v>20637898.68668</v>
      </c>
      <c r="BU60" s="7">
        <v>0</v>
      </c>
      <c r="BV60" s="7">
        <v>20637898.68668</v>
      </c>
      <c r="BW60" s="8">
        <f t="shared" si="18"/>
        <v>60826831.133736998</v>
      </c>
      <c r="BX60" s="7">
        <v>60826831.133736998</v>
      </c>
      <c r="BY60" s="8">
        <v>0</v>
      </c>
      <c r="BZ60" s="8">
        <v>0</v>
      </c>
      <c r="CA60" s="8">
        <f t="shared" si="19"/>
        <v>585673145.58697701</v>
      </c>
      <c r="CB60" s="7">
        <v>189415671.58715001</v>
      </c>
      <c r="CC60" s="7">
        <v>91562651.000176996</v>
      </c>
      <c r="CD60" s="7">
        <v>172606172.99955001</v>
      </c>
      <c r="CE60" s="7">
        <v>132088650.0001</v>
      </c>
      <c r="CF60" s="8">
        <f t="shared" si="20"/>
        <v>0</v>
      </c>
      <c r="CG60" s="7">
        <v>0</v>
      </c>
      <c r="CH60" s="13">
        <f t="shared" si="21"/>
        <v>15267949852.573742</v>
      </c>
      <c r="CI60" s="29">
        <f t="shared" si="22"/>
        <v>9139845231.2746849</v>
      </c>
      <c r="CJ60" s="29">
        <f t="shared" si="33"/>
        <v>1794584726.9620049</v>
      </c>
      <c r="CK60" s="29">
        <f t="shared" si="23"/>
        <v>7345260504.3126802</v>
      </c>
      <c r="CL60" s="15">
        <f t="shared" si="24"/>
        <v>2729916310.7509203</v>
      </c>
      <c r="CM60" s="30">
        <f t="shared" si="32"/>
        <v>772425180.02111971</v>
      </c>
      <c r="CN60" s="30">
        <f t="shared" si="25"/>
        <v>1371817985.1428237</v>
      </c>
      <c r="CO60" s="30">
        <f t="shared" si="26"/>
        <v>585673145.58697701</v>
      </c>
      <c r="CP60" s="31">
        <f t="shared" si="27"/>
        <v>3398188310.5481358</v>
      </c>
      <c r="CQ60" s="32">
        <f t="shared" si="28"/>
        <v>1928125658.4949701</v>
      </c>
      <c r="CR60" s="32">
        <f t="shared" si="29"/>
        <v>596758086.69732594</v>
      </c>
      <c r="CS60" s="32">
        <f t="shared" si="30"/>
        <v>873304565.35583997</v>
      </c>
      <c r="CT60" s="67">
        <f t="shared" si="31"/>
        <v>0</v>
      </c>
    </row>
    <row r="61" spans="1:98" x14ac:dyDescent="0.45">
      <c r="A61" s="7">
        <v>560</v>
      </c>
      <c r="B61" s="7" t="s">
        <v>159</v>
      </c>
      <c r="C61" s="8">
        <f t="shared" si="0"/>
        <v>1241875245.3642001</v>
      </c>
      <c r="D61" s="7">
        <v>1241875245.3642001</v>
      </c>
      <c r="E61" s="8">
        <f t="shared" si="1"/>
        <v>1036069794.8481641</v>
      </c>
      <c r="F61" s="7">
        <v>456127975.65693003</v>
      </c>
      <c r="G61" s="7">
        <v>0</v>
      </c>
      <c r="H61" s="7">
        <v>15320065.388947999</v>
      </c>
      <c r="I61" s="7">
        <v>29999999.999986999</v>
      </c>
      <c r="J61" s="7">
        <v>28120485.925629001</v>
      </c>
      <c r="K61" s="7">
        <v>203760000.00007001</v>
      </c>
      <c r="L61" s="7">
        <v>302741267.87660003</v>
      </c>
      <c r="M61" s="8">
        <f t="shared" si="2"/>
        <v>486641708.00006002</v>
      </c>
      <c r="N61" s="7">
        <v>0</v>
      </c>
      <c r="O61" s="7">
        <v>486641708.00006002</v>
      </c>
      <c r="P61" s="8">
        <f t="shared" si="3"/>
        <v>258871537.62932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258871537.62932</v>
      </c>
      <c r="W61" s="8">
        <f t="shared" si="4"/>
        <v>478132045.73679996</v>
      </c>
      <c r="X61" s="28">
        <f t="shared" si="5"/>
        <v>0</v>
      </c>
      <c r="Y61" s="7">
        <v>0</v>
      </c>
      <c r="Z61" s="7">
        <v>0</v>
      </c>
      <c r="AA61" s="28">
        <f t="shared" si="6"/>
        <v>0</v>
      </c>
      <c r="AB61" s="7">
        <v>0</v>
      </c>
      <c r="AC61" s="7">
        <v>0</v>
      </c>
      <c r="AD61" s="28">
        <f t="shared" si="7"/>
        <v>478132045.73679996</v>
      </c>
      <c r="AE61" s="7">
        <v>186970580.15593001</v>
      </c>
      <c r="AF61" s="7">
        <v>291161465.58086997</v>
      </c>
      <c r="AG61" s="8">
        <f t="shared" si="8"/>
        <v>115940180.83302</v>
      </c>
      <c r="AH61" s="7">
        <v>0</v>
      </c>
      <c r="AI61" s="7">
        <v>0</v>
      </c>
      <c r="AJ61" s="7">
        <v>0</v>
      </c>
      <c r="AK61" s="7">
        <v>0</v>
      </c>
      <c r="AL61" s="7">
        <v>115940180.83302</v>
      </c>
      <c r="AM61" s="8">
        <v>448158375.83398002</v>
      </c>
      <c r="AN61" s="8">
        <v>75974955.630080998</v>
      </c>
      <c r="AO61" s="7">
        <v>22792486.689024299</v>
      </c>
      <c r="AP61" s="8">
        <v>66750155.945398003</v>
      </c>
      <c r="AQ61" s="8">
        <v>0</v>
      </c>
      <c r="AR61" s="8">
        <f t="shared" si="9"/>
        <v>0</v>
      </c>
      <c r="AS61" s="7">
        <v>0</v>
      </c>
      <c r="AT61" s="8">
        <f t="shared" si="10"/>
        <v>11699554931.660488</v>
      </c>
      <c r="AU61" s="7">
        <v>9069268437.9923992</v>
      </c>
      <c r="AV61" s="7">
        <v>2287530061.6719999</v>
      </c>
      <c r="AW61" s="7">
        <v>342756431.99608999</v>
      </c>
      <c r="AX61" s="8">
        <f t="shared" si="11"/>
        <v>1889524752.9851611</v>
      </c>
      <c r="AY61" s="7">
        <v>55844943.976590998</v>
      </c>
      <c r="AZ61" s="7">
        <v>776971355.22156</v>
      </c>
      <c r="BA61" s="7">
        <v>784635834.21727002</v>
      </c>
      <c r="BB61" s="7">
        <v>272072619.56974</v>
      </c>
      <c r="BC61" s="8">
        <v>419233410.39622003</v>
      </c>
      <c r="BD61" s="8">
        <f t="shared" si="12"/>
        <v>0</v>
      </c>
      <c r="BE61" s="7">
        <v>0</v>
      </c>
      <c r="BF61" s="8">
        <v>2842470450.9580998</v>
      </c>
      <c r="BG61" s="8">
        <f t="shared" si="13"/>
        <v>327833679.28128999</v>
      </c>
      <c r="BH61" s="7">
        <v>327833679.28128999</v>
      </c>
      <c r="BI61" s="7">
        <v>0</v>
      </c>
      <c r="BJ61" s="8">
        <v>0</v>
      </c>
      <c r="BK61" s="8">
        <f t="shared" si="14"/>
        <v>0</v>
      </c>
      <c r="BL61" s="7">
        <v>0</v>
      </c>
      <c r="BM61" s="7">
        <v>0</v>
      </c>
      <c r="BN61" s="8">
        <f t="shared" si="15"/>
        <v>52130305.909895003</v>
      </c>
      <c r="BO61" s="7">
        <v>40610646.415215001</v>
      </c>
      <c r="BP61" s="7">
        <v>11519659.49468</v>
      </c>
      <c r="BQ61" s="8">
        <f t="shared" si="16"/>
        <v>0</v>
      </c>
      <c r="BR61" s="7">
        <v>0</v>
      </c>
      <c r="BS61" s="8">
        <v>583131615.33455002</v>
      </c>
      <c r="BT61" s="8">
        <f t="shared" si="17"/>
        <v>20637898.68668</v>
      </c>
      <c r="BU61" s="7">
        <v>0</v>
      </c>
      <c r="BV61" s="7">
        <v>20637898.68668</v>
      </c>
      <c r="BW61" s="8">
        <f t="shared" si="18"/>
        <v>99142953.950257003</v>
      </c>
      <c r="BX61" s="7">
        <v>99142953.950257003</v>
      </c>
      <c r="BY61" s="8">
        <v>0</v>
      </c>
      <c r="BZ61" s="8">
        <v>0</v>
      </c>
      <c r="CA61" s="8">
        <f t="shared" si="19"/>
        <v>1076526544.3932791</v>
      </c>
      <c r="CB61" s="7">
        <v>411356823.86313999</v>
      </c>
      <c r="CC61" s="7">
        <v>461749931.53004998</v>
      </c>
      <c r="CD61" s="7">
        <v>11655802.999999</v>
      </c>
      <c r="CE61" s="7">
        <v>191763986.00009</v>
      </c>
      <c r="CF61" s="8">
        <f t="shared" si="20"/>
        <v>99999999.999951005</v>
      </c>
      <c r="CG61" s="7">
        <v>99999999.999951005</v>
      </c>
      <c r="CH61" s="13">
        <f t="shared" si="21"/>
        <v>23318600543.376892</v>
      </c>
      <c r="CI61" s="29">
        <f t="shared" si="22"/>
        <v>16718700711.816828</v>
      </c>
      <c r="CJ61" s="29">
        <f t="shared" si="33"/>
        <v>1728516953.3642602</v>
      </c>
      <c r="CK61" s="29">
        <f t="shared" si="23"/>
        <v>14990183758.452568</v>
      </c>
      <c r="CL61" s="15">
        <f t="shared" si="24"/>
        <v>4816074524.6274471</v>
      </c>
      <c r="CM61" s="30">
        <f t="shared" si="32"/>
        <v>1294941332.477484</v>
      </c>
      <c r="CN61" s="30">
        <f t="shared" si="25"/>
        <v>2444606647.7566838</v>
      </c>
      <c r="CO61" s="30">
        <f t="shared" si="26"/>
        <v>1076526544.3932791</v>
      </c>
      <c r="CP61" s="31">
        <f t="shared" si="27"/>
        <v>1783825306.9326189</v>
      </c>
      <c r="CQ61" s="32">
        <f t="shared" si="28"/>
        <v>594072226.56981993</v>
      </c>
      <c r="CR61" s="32">
        <f t="shared" si="29"/>
        <v>1069115181.6761681</v>
      </c>
      <c r="CS61" s="32">
        <f t="shared" si="30"/>
        <v>120637898.68663101</v>
      </c>
      <c r="CT61" s="67">
        <f t="shared" si="31"/>
        <v>0</v>
      </c>
    </row>
    <row r="62" spans="1:98" x14ac:dyDescent="0.45">
      <c r="A62" s="7">
        <v>561</v>
      </c>
      <c r="B62" s="7" t="s">
        <v>160</v>
      </c>
      <c r="C62" s="8">
        <f t="shared" si="0"/>
        <v>1200171815.244</v>
      </c>
      <c r="D62" s="7">
        <v>1200171815.244</v>
      </c>
      <c r="E62" s="8">
        <f t="shared" si="1"/>
        <v>652414415.94759297</v>
      </c>
      <c r="F62" s="7">
        <v>315453042.71652001</v>
      </c>
      <c r="G62" s="7">
        <v>0</v>
      </c>
      <c r="H62" s="7">
        <v>10614034.664422</v>
      </c>
      <c r="I62" s="7">
        <v>29999999.999986999</v>
      </c>
      <c r="J62" s="7">
        <v>28120485.925629001</v>
      </c>
      <c r="K62" s="7">
        <v>93120000.000035003</v>
      </c>
      <c r="L62" s="7">
        <v>175106852.641</v>
      </c>
      <c r="M62" s="8">
        <f t="shared" si="2"/>
        <v>163510416.0002</v>
      </c>
      <c r="N62" s="7">
        <v>0</v>
      </c>
      <c r="O62" s="7">
        <v>163510416.0002</v>
      </c>
      <c r="P62" s="8">
        <f t="shared" si="3"/>
        <v>62924308.082314998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62924308.082314998</v>
      </c>
      <c r="W62" s="8">
        <f t="shared" si="4"/>
        <v>398261316.51055002</v>
      </c>
      <c r="X62" s="28">
        <f t="shared" si="5"/>
        <v>0</v>
      </c>
      <c r="Y62" s="7">
        <v>0</v>
      </c>
      <c r="Z62" s="7">
        <v>0</v>
      </c>
      <c r="AA62" s="28">
        <f t="shared" si="6"/>
        <v>0</v>
      </c>
      <c r="AB62" s="7">
        <v>0</v>
      </c>
      <c r="AC62" s="7">
        <v>0</v>
      </c>
      <c r="AD62" s="28">
        <f t="shared" si="7"/>
        <v>398261316.51055002</v>
      </c>
      <c r="AE62" s="7">
        <v>161376459.73164999</v>
      </c>
      <c r="AF62" s="7">
        <v>236884856.7789</v>
      </c>
      <c r="AG62" s="8">
        <f t="shared" si="8"/>
        <v>31604280.473760001</v>
      </c>
      <c r="AH62" s="7">
        <v>0</v>
      </c>
      <c r="AI62" s="7">
        <v>0</v>
      </c>
      <c r="AJ62" s="7">
        <v>0</v>
      </c>
      <c r="AK62" s="7">
        <v>0</v>
      </c>
      <c r="AL62" s="7">
        <v>31604280.473760001</v>
      </c>
      <c r="AM62" s="8">
        <v>355267161.11366999</v>
      </c>
      <c r="AN62" s="8">
        <v>40815576.330135003</v>
      </c>
      <c r="AO62" s="7">
        <v>12244672.8990405</v>
      </c>
      <c r="AP62" s="8">
        <v>37753438.563047998</v>
      </c>
      <c r="AQ62" s="8">
        <v>0</v>
      </c>
      <c r="AR62" s="8">
        <f t="shared" si="9"/>
        <v>0</v>
      </c>
      <c r="AS62" s="7">
        <v>0</v>
      </c>
      <c r="AT62" s="8">
        <f t="shared" si="10"/>
        <v>8531887572.6415205</v>
      </c>
      <c r="AU62" s="7">
        <v>6761561127.5832996</v>
      </c>
      <c r="AV62" s="7">
        <v>1355425449.0629001</v>
      </c>
      <c r="AW62" s="7">
        <v>414900995.99532002</v>
      </c>
      <c r="AX62" s="8">
        <f t="shared" si="11"/>
        <v>2378414668.7138948</v>
      </c>
      <c r="AY62" s="7">
        <v>31162745.694965001</v>
      </c>
      <c r="AZ62" s="7">
        <v>533940840.72013003</v>
      </c>
      <c r="BA62" s="7">
        <v>1456642937.6308</v>
      </c>
      <c r="BB62" s="7">
        <v>356668144.66799998</v>
      </c>
      <c r="BC62" s="8">
        <v>213194345.35758999</v>
      </c>
      <c r="BD62" s="8">
        <f t="shared" si="12"/>
        <v>0</v>
      </c>
      <c r="BE62" s="7">
        <v>0</v>
      </c>
      <c r="BF62" s="8">
        <v>1400846879.8368001</v>
      </c>
      <c r="BG62" s="8">
        <f t="shared" si="13"/>
        <v>158717068.06253999</v>
      </c>
      <c r="BH62" s="7">
        <v>158717068.06253999</v>
      </c>
      <c r="BI62" s="7">
        <v>0</v>
      </c>
      <c r="BJ62" s="8">
        <v>0</v>
      </c>
      <c r="BK62" s="8">
        <f t="shared" si="14"/>
        <v>0</v>
      </c>
      <c r="BL62" s="7">
        <v>0</v>
      </c>
      <c r="BM62" s="7">
        <v>0</v>
      </c>
      <c r="BN62" s="8">
        <f t="shared" si="15"/>
        <v>40883845.191511497</v>
      </c>
      <c r="BO62" s="7">
        <v>34352032.310144998</v>
      </c>
      <c r="BP62" s="7">
        <v>6531812.8813664997</v>
      </c>
      <c r="BQ62" s="8">
        <f t="shared" si="16"/>
        <v>0</v>
      </c>
      <c r="BR62" s="7">
        <v>0</v>
      </c>
      <c r="BS62" s="8">
        <v>515426888.33789998</v>
      </c>
      <c r="BT62" s="8">
        <f t="shared" si="17"/>
        <v>20637898.68668</v>
      </c>
      <c r="BU62" s="7">
        <v>0</v>
      </c>
      <c r="BV62" s="7">
        <v>20637898.68668</v>
      </c>
      <c r="BW62" s="8">
        <f t="shared" si="18"/>
        <v>51011651.224437997</v>
      </c>
      <c r="BX62" s="7">
        <v>51011651.224437997</v>
      </c>
      <c r="BY62" s="8">
        <v>0</v>
      </c>
      <c r="BZ62" s="8">
        <v>0</v>
      </c>
      <c r="CA62" s="8">
        <f t="shared" si="19"/>
        <v>1195556942.1216168</v>
      </c>
      <c r="CB62" s="7">
        <v>284078945.49680001</v>
      </c>
      <c r="CC62" s="7">
        <v>474164914.62450999</v>
      </c>
      <c r="CD62" s="7">
        <v>88839000.000306994</v>
      </c>
      <c r="CE62" s="7">
        <v>348474082</v>
      </c>
      <c r="CF62" s="8">
        <f t="shared" si="20"/>
        <v>0</v>
      </c>
      <c r="CG62" s="7">
        <v>0</v>
      </c>
      <c r="CH62" s="13">
        <f t="shared" si="21"/>
        <v>17449300488.439762</v>
      </c>
      <c r="CI62" s="29">
        <f t="shared" si="22"/>
        <v>11651683844.836189</v>
      </c>
      <c r="CJ62" s="29">
        <f t="shared" si="33"/>
        <v>1363682231.2442</v>
      </c>
      <c r="CK62" s="29">
        <f t="shared" si="23"/>
        <v>10288001613.59199</v>
      </c>
      <c r="CL62" s="15">
        <f t="shared" si="24"/>
        <v>4580738475.6740437</v>
      </c>
      <c r="CM62" s="30">
        <f t="shared" si="32"/>
        <v>715338724.02990794</v>
      </c>
      <c r="CN62" s="30">
        <f t="shared" si="25"/>
        <v>2669842809.5225196</v>
      </c>
      <c r="CO62" s="30">
        <f t="shared" si="26"/>
        <v>1195556942.1216168</v>
      </c>
      <c r="CP62" s="31">
        <f t="shared" si="27"/>
        <v>1216878167.929528</v>
      </c>
      <c r="CQ62" s="32">
        <f t="shared" si="28"/>
        <v>429865596.98431003</v>
      </c>
      <c r="CR62" s="32">
        <f t="shared" si="29"/>
        <v>766374672.25853801</v>
      </c>
      <c r="CS62" s="32">
        <f t="shared" si="30"/>
        <v>20637898.68668</v>
      </c>
      <c r="CT62" s="67">
        <f t="shared" si="31"/>
        <v>0</v>
      </c>
    </row>
    <row r="63" spans="1:98" x14ac:dyDescent="0.45">
      <c r="A63" s="7">
        <v>562</v>
      </c>
      <c r="B63" s="7" t="s">
        <v>161</v>
      </c>
      <c r="C63" s="8">
        <f t="shared" si="0"/>
        <v>1171742625.8440001</v>
      </c>
      <c r="D63" s="7">
        <v>1171742625.8440001</v>
      </c>
      <c r="E63" s="8">
        <f t="shared" si="1"/>
        <v>826395106.71331608</v>
      </c>
      <c r="F63" s="7">
        <v>393455018.50998002</v>
      </c>
      <c r="G63" s="7">
        <v>0</v>
      </c>
      <c r="H63" s="7">
        <v>11136926.967150001</v>
      </c>
      <c r="I63" s="7">
        <v>29999999.999986999</v>
      </c>
      <c r="J63" s="7">
        <v>28120485.925629001</v>
      </c>
      <c r="K63" s="7">
        <v>123719999.99997</v>
      </c>
      <c r="L63" s="7">
        <v>239962675.31060001</v>
      </c>
      <c r="M63" s="8">
        <f t="shared" si="2"/>
        <v>323648848.99987</v>
      </c>
      <c r="N63" s="7">
        <v>0</v>
      </c>
      <c r="O63" s="7">
        <v>323648848.99987</v>
      </c>
      <c r="P63" s="8">
        <f t="shared" si="3"/>
        <v>126994184.16080999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126994184.16080999</v>
      </c>
      <c r="W63" s="8">
        <f t="shared" si="4"/>
        <v>430428890.09435999</v>
      </c>
      <c r="X63" s="28">
        <f t="shared" si="5"/>
        <v>0</v>
      </c>
      <c r="Y63" s="7">
        <v>0</v>
      </c>
      <c r="Z63" s="7">
        <v>0</v>
      </c>
      <c r="AA63" s="28">
        <f t="shared" si="6"/>
        <v>0</v>
      </c>
      <c r="AB63" s="7">
        <v>0</v>
      </c>
      <c r="AC63" s="7">
        <v>0</v>
      </c>
      <c r="AD63" s="28">
        <f t="shared" si="7"/>
        <v>430428890.09435999</v>
      </c>
      <c r="AE63" s="7">
        <v>167173770.5618</v>
      </c>
      <c r="AF63" s="7">
        <v>263255119.53255999</v>
      </c>
      <c r="AG63" s="8">
        <f t="shared" si="8"/>
        <v>55945237.511399999</v>
      </c>
      <c r="AH63" s="7">
        <v>0</v>
      </c>
      <c r="AI63" s="7">
        <v>0</v>
      </c>
      <c r="AJ63" s="7">
        <v>0</v>
      </c>
      <c r="AK63" s="7">
        <v>0</v>
      </c>
      <c r="AL63" s="7">
        <v>55945237.511399999</v>
      </c>
      <c r="AM63" s="8">
        <v>289793916.31370002</v>
      </c>
      <c r="AN63" s="8">
        <v>63068371.799286999</v>
      </c>
      <c r="AO63" s="7">
        <v>18920511.5397861</v>
      </c>
      <c r="AP63" s="8">
        <v>59760659.560254</v>
      </c>
      <c r="AQ63" s="8">
        <v>0</v>
      </c>
      <c r="AR63" s="8">
        <f t="shared" si="9"/>
        <v>0</v>
      </c>
      <c r="AS63" s="7">
        <v>0</v>
      </c>
      <c r="AT63" s="8">
        <f t="shared" si="10"/>
        <v>8085624440.9948997</v>
      </c>
      <c r="AU63" s="7">
        <v>7025621779.8926001</v>
      </c>
      <c r="AV63" s="7">
        <v>1060002661.1023</v>
      </c>
      <c r="AW63" s="7">
        <v>0</v>
      </c>
      <c r="AX63" s="8">
        <f t="shared" si="11"/>
        <v>1174648044.993964</v>
      </c>
      <c r="AY63" s="7">
        <v>41933159.490584001</v>
      </c>
      <c r="AZ63" s="7">
        <v>543365616.75174999</v>
      </c>
      <c r="BA63" s="7">
        <v>589349268.75162995</v>
      </c>
      <c r="BB63" s="7">
        <v>0</v>
      </c>
      <c r="BC63" s="8">
        <v>293701581.05690998</v>
      </c>
      <c r="BD63" s="8">
        <f t="shared" si="12"/>
        <v>200000000.00053</v>
      </c>
      <c r="BE63" s="7">
        <v>200000000.00053</v>
      </c>
      <c r="BF63" s="8">
        <v>2507667011.7568002</v>
      </c>
      <c r="BG63" s="8">
        <f t="shared" si="13"/>
        <v>456648462.79781997</v>
      </c>
      <c r="BH63" s="7">
        <v>265642450.78075001</v>
      </c>
      <c r="BI63" s="7">
        <v>191006012.01707</v>
      </c>
      <c r="BJ63" s="8">
        <v>0</v>
      </c>
      <c r="BK63" s="8">
        <f t="shared" si="14"/>
        <v>0</v>
      </c>
      <c r="BL63" s="7">
        <v>0</v>
      </c>
      <c r="BM63" s="7">
        <v>0</v>
      </c>
      <c r="BN63" s="8">
        <f t="shared" si="15"/>
        <v>52679886.9069461</v>
      </c>
      <c r="BO63" s="7">
        <v>43707661.287074998</v>
      </c>
      <c r="BP63" s="7">
        <v>8972225.6198711004</v>
      </c>
      <c r="BQ63" s="8">
        <f t="shared" si="16"/>
        <v>0</v>
      </c>
      <c r="BR63" s="7">
        <v>0</v>
      </c>
      <c r="BS63" s="8">
        <v>531829160.98317999</v>
      </c>
      <c r="BT63" s="8">
        <f t="shared" si="17"/>
        <v>20637898.68668</v>
      </c>
      <c r="BU63" s="7">
        <v>0</v>
      </c>
      <c r="BV63" s="7">
        <v>20637898.68668</v>
      </c>
      <c r="BW63" s="8">
        <f t="shared" si="18"/>
        <v>71821070.856077</v>
      </c>
      <c r="BX63" s="7">
        <v>71821070.856077</v>
      </c>
      <c r="BY63" s="8">
        <v>0</v>
      </c>
      <c r="BZ63" s="8">
        <v>0</v>
      </c>
      <c r="CA63" s="8">
        <f t="shared" si="19"/>
        <v>1072346350.2119</v>
      </c>
      <c r="CB63" s="7">
        <v>334360969.13931</v>
      </c>
      <c r="CC63" s="7">
        <v>210157960.07389</v>
      </c>
      <c r="CD63" s="7">
        <v>395351128.99866003</v>
      </c>
      <c r="CE63" s="7">
        <v>132476292.00003999</v>
      </c>
      <c r="CF63" s="8">
        <f t="shared" si="20"/>
        <v>200000000.00003001</v>
      </c>
      <c r="CG63" s="7">
        <v>200000000.00003001</v>
      </c>
      <c r="CH63" s="13">
        <f t="shared" si="21"/>
        <v>18015381750.242733</v>
      </c>
      <c r="CI63" s="29">
        <f t="shared" si="22"/>
        <v>12378476843.909269</v>
      </c>
      <c r="CJ63" s="29">
        <f t="shared" si="33"/>
        <v>1495391474.8438702</v>
      </c>
      <c r="CK63" s="29">
        <f t="shared" si="23"/>
        <v>10883085369.065399</v>
      </c>
      <c r="CL63" s="15">
        <f t="shared" si="24"/>
        <v>3844601478.4401207</v>
      </c>
      <c r="CM63" s="30">
        <f t="shared" si="32"/>
        <v>953389290.87412608</v>
      </c>
      <c r="CN63" s="30">
        <f t="shared" si="25"/>
        <v>1818865837.3540943</v>
      </c>
      <c r="CO63" s="30">
        <f t="shared" si="26"/>
        <v>1072346350.2119</v>
      </c>
      <c r="CP63" s="31">
        <f t="shared" si="27"/>
        <v>1792303427.8933439</v>
      </c>
      <c r="CQ63" s="32">
        <f t="shared" si="28"/>
        <v>486374127.60575998</v>
      </c>
      <c r="CR63" s="32">
        <f t="shared" si="29"/>
        <v>885291401.60034394</v>
      </c>
      <c r="CS63" s="32">
        <f t="shared" si="30"/>
        <v>420637898.68724</v>
      </c>
      <c r="CT63" s="67">
        <f t="shared" si="31"/>
        <v>0</v>
      </c>
    </row>
    <row r="64" spans="1:98" x14ac:dyDescent="0.45">
      <c r="A64" s="7">
        <v>563</v>
      </c>
      <c r="B64" s="7" t="s">
        <v>162</v>
      </c>
      <c r="C64" s="8">
        <f t="shared" si="0"/>
        <v>1090236791.1243999</v>
      </c>
      <c r="D64" s="7">
        <v>1090236791.1243999</v>
      </c>
      <c r="E64" s="8">
        <f t="shared" si="1"/>
        <v>535890624.10542166</v>
      </c>
      <c r="F64" s="7">
        <v>264621663.98907</v>
      </c>
      <c r="G64" s="7">
        <v>0</v>
      </c>
      <c r="H64" s="7">
        <v>5792960.9538056003</v>
      </c>
      <c r="I64" s="7">
        <v>29999999.999986999</v>
      </c>
      <c r="J64" s="7">
        <v>28120485.925629001</v>
      </c>
      <c r="K64" s="7">
        <v>91919999.999929994</v>
      </c>
      <c r="L64" s="7">
        <v>115435513.237</v>
      </c>
      <c r="M64" s="8">
        <f t="shared" si="2"/>
        <v>118348992.0002</v>
      </c>
      <c r="N64" s="7">
        <v>0</v>
      </c>
      <c r="O64" s="7">
        <v>118348992.0002</v>
      </c>
      <c r="P64" s="8">
        <f t="shared" si="3"/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8">
        <f t="shared" si="4"/>
        <v>1344425772.14518</v>
      </c>
      <c r="X64" s="28">
        <f t="shared" si="5"/>
        <v>1344425772.14518</v>
      </c>
      <c r="Y64" s="7">
        <v>587307044.86743999</v>
      </c>
      <c r="Z64" s="7">
        <v>757118727.27774</v>
      </c>
      <c r="AA64" s="28">
        <f t="shared" si="6"/>
        <v>0</v>
      </c>
      <c r="AB64" s="7">
        <v>0</v>
      </c>
      <c r="AC64" s="7">
        <v>0</v>
      </c>
      <c r="AD64" s="28">
        <f t="shared" si="7"/>
        <v>0</v>
      </c>
      <c r="AE64" s="7">
        <v>0</v>
      </c>
      <c r="AF64" s="7">
        <v>0</v>
      </c>
      <c r="AG64" s="8">
        <f t="shared" si="8"/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8">
        <v>208948603.91370001</v>
      </c>
      <c r="AN64" s="8">
        <v>34437276.344746999</v>
      </c>
      <c r="AO64" s="7">
        <v>10331182.903424099</v>
      </c>
      <c r="AP64" s="8">
        <v>35509373.731344</v>
      </c>
      <c r="AQ64" s="8">
        <v>0</v>
      </c>
      <c r="AR64" s="8">
        <f t="shared" si="9"/>
        <v>0</v>
      </c>
      <c r="AS64" s="7">
        <v>0</v>
      </c>
      <c r="AT64" s="8">
        <f t="shared" si="10"/>
        <v>4251780180.28579</v>
      </c>
      <c r="AU64" s="7">
        <v>3908983067.8058</v>
      </c>
      <c r="AV64" s="7">
        <v>342797112.47999001</v>
      </c>
      <c r="AW64" s="7">
        <v>0</v>
      </c>
      <c r="AX64" s="8">
        <f t="shared" si="11"/>
        <v>689555972.04019201</v>
      </c>
      <c r="AY64" s="7">
        <v>24431237.072673</v>
      </c>
      <c r="AZ64" s="7">
        <v>389645606.94628</v>
      </c>
      <c r="BA64" s="7">
        <v>245479127.67197999</v>
      </c>
      <c r="BB64" s="7">
        <v>30000000.349259</v>
      </c>
      <c r="BC64" s="8">
        <v>167005101.81073999</v>
      </c>
      <c r="BD64" s="8">
        <f t="shared" si="12"/>
        <v>0</v>
      </c>
      <c r="BE64" s="7">
        <v>0</v>
      </c>
      <c r="BF64" s="8">
        <v>581971076.63914001</v>
      </c>
      <c r="BG64" s="8">
        <f t="shared" si="13"/>
        <v>188677330.47666699</v>
      </c>
      <c r="BH64" s="7">
        <v>95653597.229375005</v>
      </c>
      <c r="BI64" s="7">
        <v>93023733.247291997</v>
      </c>
      <c r="BJ64" s="8">
        <v>0</v>
      </c>
      <c r="BK64" s="8">
        <f t="shared" si="14"/>
        <v>84507015.795003995</v>
      </c>
      <c r="BL64" s="7">
        <v>0</v>
      </c>
      <c r="BM64" s="7">
        <v>84507015.795003995</v>
      </c>
      <c r="BN64" s="8">
        <f t="shared" si="15"/>
        <v>37704524.100809</v>
      </c>
      <c r="BO64" s="7">
        <v>33103841.138324998</v>
      </c>
      <c r="BP64" s="7">
        <v>4600682.9624840003</v>
      </c>
      <c r="BQ64" s="8">
        <f t="shared" si="16"/>
        <v>12000000</v>
      </c>
      <c r="BR64" s="7">
        <v>12000000</v>
      </c>
      <c r="BS64" s="8">
        <v>483169509.43649</v>
      </c>
      <c r="BT64" s="8">
        <f t="shared" si="17"/>
        <v>20637898.68668</v>
      </c>
      <c r="BU64" s="7">
        <v>0</v>
      </c>
      <c r="BV64" s="7">
        <v>20637898.68668</v>
      </c>
      <c r="BW64" s="8">
        <f t="shared" si="18"/>
        <v>27092006.063197002</v>
      </c>
      <c r="BX64" s="7">
        <v>27092006.063197002</v>
      </c>
      <c r="BY64" s="8">
        <v>0</v>
      </c>
      <c r="BZ64" s="8">
        <v>0</v>
      </c>
      <c r="CA64" s="8">
        <f t="shared" si="19"/>
        <v>802281406.10661995</v>
      </c>
      <c r="CB64" s="7">
        <v>238249578.39280999</v>
      </c>
      <c r="CC64" s="7">
        <v>325296635.71469998</v>
      </c>
      <c r="CD64" s="7">
        <v>238735191.99911001</v>
      </c>
      <c r="CE64" s="7">
        <v>0</v>
      </c>
      <c r="CF64" s="8">
        <f t="shared" si="20"/>
        <v>0</v>
      </c>
      <c r="CG64" s="7">
        <v>0</v>
      </c>
      <c r="CH64" s="13">
        <f t="shared" si="21"/>
        <v>10629672439.011318</v>
      </c>
      <c r="CI64" s="29">
        <f t="shared" si="22"/>
        <v>6251285643.9632301</v>
      </c>
      <c r="CJ64" s="29">
        <f t="shared" si="33"/>
        <v>1208585783.1245999</v>
      </c>
      <c r="CK64" s="29">
        <f t="shared" si="23"/>
        <v>5042699860.8386297</v>
      </c>
      <c r="CL64" s="15">
        <f t="shared" si="24"/>
        <v>2327639139.2376533</v>
      </c>
      <c r="CM64" s="30">
        <f t="shared" si="32"/>
        <v>535890624.10542166</v>
      </c>
      <c r="CN64" s="30">
        <f t="shared" si="25"/>
        <v>977467109.02561188</v>
      </c>
      <c r="CO64" s="30">
        <f t="shared" si="26"/>
        <v>814281406.10661995</v>
      </c>
      <c r="CP64" s="31">
        <f t="shared" si="27"/>
        <v>2050747655.8104341</v>
      </c>
      <c r="CQ64" s="32">
        <f t="shared" si="28"/>
        <v>1344425772.14518</v>
      </c>
      <c r="CR64" s="32">
        <f t="shared" si="29"/>
        <v>685683984.97857404</v>
      </c>
      <c r="CS64" s="32">
        <f t="shared" si="30"/>
        <v>20637898.68668</v>
      </c>
      <c r="CT64" s="67">
        <f t="shared" si="31"/>
        <v>84507015.795003995</v>
      </c>
    </row>
    <row r="65" spans="1:98" x14ac:dyDescent="0.45">
      <c r="A65" s="7">
        <v>564</v>
      </c>
      <c r="B65" s="7" t="s">
        <v>163</v>
      </c>
      <c r="C65" s="8">
        <f t="shared" si="0"/>
        <v>1202335329.1651001</v>
      </c>
      <c r="D65" s="7">
        <v>1202335329.1651001</v>
      </c>
      <c r="E65" s="8">
        <f t="shared" si="1"/>
        <v>563664552.07786393</v>
      </c>
      <c r="F65" s="7">
        <v>257456003.38911</v>
      </c>
      <c r="G65" s="7">
        <v>0</v>
      </c>
      <c r="H65" s="7">
        <v>6811181.553688</v>
      </c>
      <c r="I65" s="7">
        <v>29999999.999986999</v>
      </c>
      <c r="J65" s="7">
        <v>28120485.925629001</v>
      </c>
      <c r="K65" s="7">
        <v>127080000.00004999</v>
      </c>
      <c r="L65" s="7">
        <v>114196881.2094</v>
      </c>
      <c r="M65" s="8">
        <f t="shared" si="2"/>
        <v>197329811.99989</v>
      </c>
      <c r="N65" s="7">
        <v>0</v>
      </c>
      <c r="O65" s="7">
        <v>197329811.99989</v>
      </c>
      <c r="P65" s="8">
        <f t="shared" si="3"/>
        <v>92966383.538047001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92966383.538047001</v>
      </c>
      <c r="W65" s="8">
        <f t="shared" si="4"/>
        <v>1140487696.49863</v>
      </c>
      <c r="X65" s="28">
        <f t="shared" si="5"/>
        <v>1140487696.49863</v>
      </c>
      <c r="Y65" s="7">
        <v>479149884.42660999</v>
      </c>
      <c r="Z65" s="7">
        <v>661337812.07202005</v>
      </c>
      <c r="AA65" s="28">
        <f t="shared" si="6"/>
        <v>0</v>
      </c>
      <c r="AB65" s="7">
        <v>0</v>
      </c>
      <c r="AC65" s="7">
        <v>0</v>
      </c>
      <c r="AD65" s="28">
        <f t="shared" si="7"/>
        <v>0</v>
      </c>
      <c r="AE65" s="7">
        <v>0</v>
      </c>
      <c r="AF65" s="7">
        <v>0</v>
      </c>
      <c r="AG65" s="8">
        <f t="shared" si="8"/>
        <v>52127622.439680003</v>
      </c>
      <c r="AH65" s="7">
        <v>0</v>
      </c>
      <c r="AI65" s="7">
        <v>0</v>
      </c>
      <c r="AJ65" s="7">
        <v>0</v>
      </c>
      <c r="AK65" s="7">
        <v>0</v>
      </c>
      <c r="AL65" s="7">
        <v>52127622.439680003</v>
      </c>
      <c r="AM65" s="8">
        <v>322035264.75365001</v>
      </c>
      <c r="AN65" s="8">
        <v>32498958.790782001</v>
      </c>
      <c r="AO65" s="7">
        <v>9749687.6372346003</v>
      </c>
      <c r="AP65" s="8">
        <v>30455973.897776999</v>
      </c>
      <c r="AQ65" s="8">
        <v>509133333.33336997</v>
      </c>
      <c r="AR65" s="8">
        <f t="shared" si="9"/>
        <v>0</v>
      </c>
      <c r="AS65" s="7">
        <v>0</v>
      </c>
      <c r="AT65" s="8">
        <f t="shared" si="10"/>
        <v>5025771837.5592003</v>
      </c>
      <c r="AU65" s="7">
        <v>4124536468.0429001</v>
      </c>
      <c r="AV65" s="7">
        <v>771516293.51786995</v>
      </c>
      <c r="AW65" s="7">
        <v>129719075.99843</v>
      </c>
      <c r="AX65" s="8">
        <f t="shared" si="11"/>
        <v>715269473.65969801</v>
      </c>
      <c r="AY65" s="7">
        <v>21514250.003045</v>
      </c>
      <c r="AZ65" s="7">
        <v>342856349.42874998</v>
      </c>
      <c r="BA65" s="7">
        <v>255122942.32929999</v>
      </c>
      <c r="BB65" s="7">
        <v>95775931.898603007</v>
      </c>
      <c r="BC65" s="8">
        <v>148550963.17326</v>
      </c>
      <c r="BD65" s="8">
        <f t="shared" si="12"/>
        <v>0</v>
      </c>
      <c r="BE65" s="7">
        <v>0</v>
      </c>
      <c r="BF65" s="8">
        <v>1035244583.518</v>
      </c>
      <c r="BG65" s="8">
        <f t="shared" si="13"/>
        <v>205599300.93074301</v>
      </c>
      <c r="BH65" s="7">
        <v>129322181.44207001</v>
      </c>
      <c r="BI65" s="7">
        <v>76277119.488673002</v>
      </c>
      <c r="BJ65" s="8">
        <v>0</v>
      </c>
      <c r="BK65" s="8">
        <f t="shared" si="14"/>
        <v>43828861.613854997</v>
      </c>
      <c r="BL65" s="7">
        <v>0</v>
      </c>
      <c r="BM65" s="7">
        <v>43828861.613854997</v>
      </c>
      <c r="BN65" s="8">
        <f t="shared" si="15"/>
        <v>38504070.379888698</v>
      </c>
      <c r="BO65" s="7">
        <v>34497799.80759</v>
      </c>
      <c r="BP65" s="7">
        <v>4006270.5722987</v>
      </c>
      <c r="BQ65" s="8">
        <f t="shared" si="16"/>
        <v>0</v>
      </c>
      <c r="BR65" s="7">
        <v>0</v>
      </c>
      <c r="BS65" s="8">
        <v>273204272.14899999</v>
      </c>
      <c r="BT65" s="8">
        <f t="shared" si="17"/>
        <v>0</v>
      </c>
      <c r="BU65" s="7">
        <v>0</v>
      </c>
      <c r="BV65" s="7">
        <v>0</v>
      </c>
      <c r="BW65" s="8">
        <f t="shared" si="18"/>
        <v>32083303.774292</v>
      </c>
      <c r="BX65" s="7">
        <v>32083303.774292</v>
      </c>
      <c r="BY65" s="8">
        <v>0</v>
      </c>
      <c r="BZ65" s="8">
        <v>0</v>
      </c>
      <c r="CA65" s="8">
        <f t="shared" si="19"/>
        <v>676452653.02111173</v>
      </c>
      <c r="CB65" s="7">
        <v>246025609.26100999</v>
      </c>
      <c r="CC65" s="7">
        <v>309730156.76037002</v>
      </c>
      <c r="CD65" s="7">
        <v>111511891.99964</v>
      </c>
      <c r="CE65" s="7">
        <v>9184995.0000918005</v>
      </c>
      <c r="CF65" s="8">
        <f t="shared" si="20"/>
        <v>0</v>
      </c>
      <c r="CG65" s="7">
        <v>0</v>
      </c>
      <c r="CH65" s="13">
        <f t="shared" si="21"/>
        <v>12293715384.659985</v>
      </c>
      <c r="CI65" s="29">
        <f t="shared" si="22"/>
        <v>7782716826.9958401</v>
      </c>
      <c r="CJ65" s="29">
        <f t="shared" si="33"/>
        <v>1399665141.1649902</v>
      </c>
      <c r="CK65" s="29">
        <f t="shared" si="23"/>
        <v>6383051685.8308496</v>
      </c>
      <c r="CL65" s="15">
        <f t="shared" si="24"/>
        <v>2357038696.1724262</v>
      </c>
      <c r="CM65" s="30">
        <f t="shared" si="32"/>
        <v>656630935.61591089</v>
      </c>
      <c r="CN65" s="30">
        <f t="shared" si="25"/>
        <v>1023955107.5354036</v>
      </c>
      <c r="CO65" s="30">
        <f t="shared" si="26"/>
        <v>676452653.02111173</v>
      </c>
      <c r="CP65" s="31">
        <f t="shared" si="27"/>
        <v>2153959861.4917173</v>
      </c>
      <c r="CQ65" s="32">
        <f t="shared" si="28"/>
        <v>1192615318.9383101</v>
      </c>
      <c r="CR65" s="32">
        <f t="shared" si="29"/>
        <v>961344542.55340695</v>
      </c>
      <c r="CS65" s="32">
        <f t="shared" si="30"/>
        <v>0</v>
      </c>
      <c r="CT65" s="67">
        <f t="shared" si="31"/>
        <v>43828861.613854997</v>
      </c>
    </row>
    <row r="66" spans="1:98" x14ac:dyDescent="0.45">
      <c r="A66" s="7">
        <v>565</v>
      </c>
      <c r="B66" s="7" t="s">
        <v>164</v>
      </c>
      <c r="C66" s="8">
        <f t="shared" si="0"/>
        <v>1185373880.7639999</v>
      </c>
      <c r="D66" s="7">
        <v>1185373880.7639999</v>
      </c>
      <c r="E66" s="8">
        <f t="shared" si="1"/>
        <v>823479695.15382814</v>
      </c>
      <c r="F66" s="7">
        <v>364150889.97889</v>
      </c>
      <c r="G66" s="7">
        <v>0</v>
      </c>
      <c r="H66" s="7">
        <v>11102972.921512</v>
      </c>
      <c r="I66" s="7">
        <v>29999999.999986999</v>
      </c>
      <c r="J66" s="7">
        <v>28120485.925629001</v>
      </c>
      <c r="K66" s="7">
        <v>171000000.00001001</v>
      </c>
      <c r="L66" s="7">
        <v>219105346.32780001</v>
      </c>
      <c r="M66" s="8">
        <f t="shared" si="2"/>
        <v>144327636.99991</v>
      </c>
      <c r="N66" s="7">
        <v>0</v>
      </c>
      <c r="O66" s="7">
        <v>144327636.99991</v>
      </c>
      <c r="P66" s="8">
        <f t="shared" si="3"/>
        <v>37017094.497850999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37017094.497850999</v>
      </c>
      <c r="W66" s="8">
        <f t="shared" si="4"/>
        <v>1961767654.23193</v>
      </c>
      <c r="X66" s="28">
        <f t="shared" si="5"/>
        <v>1961767654.23193</v>
      </c>
      <c r="Y66" s="7">
        <v>772935348.78492999</v>
      </c>
      <c r="Z66" s="7">
        <v>1188832305.447</v>
      </c>
      <c r="AA66" s="28">
        <f t="shared" si="6"/>
        <v>0</v>
      </c>
      <c r="AB66" s="7">
        <v>0</v>
      </c>
      <c r="AC66" s="7">
        <v>0</v>
      </c>
      <c r="AD66" s="28">
        <f t="shared" si="7"/>
        <v>0</v>
      </c>
      <c r="AE66" s="7">
        <v>0</v>
      </c>
      <c r="AF66" s="7">
        <v>0</v>
      </c>
      <c r="AG66" s="8">
        <f t="shared" si="8"/>
        <v>18759381.138420001</v>
      </c>
      <c r="AH66" s="7">
        <v>0</v>
      </c>
      <c r="AI66" s="7">
        <v>0</v>
      </c>
      <c r="AJ66" s="7">
        <v>0</v>
      </c>
      <c r="AK66" s="7">
        <v>0</v>
      </c>
      <c r="AL66" s="7">
        <v>18759381.138420001</v>
      </c>
      <c r="AM66" s="8">
        <v>384542047.23378998</v>
      </c>
      <c r="AN66" s="8">
        <v>53435526.677755997</v>
      </c>
      <c r="AO66" s="7">
        <v>16030658.003326798</v>
      </c>
      <c r="AP66" s="8">
        <v>51230191.986561</v>
      </c>
      <c r="AQ66" s="8">
        <v>509133333.33336997</v>
      </c>
      <c r="AR66" s="8">
        <f t="shared" si="9"/>
        <v>0</v>
      </c>
      <c r="AS66" s="7">
        <v>0</v>
      </c>
      <c r="AT66" s="8">
        <f t="shared" si="10"/>
        <v>8687366605.4839497</v>
      </c>
      <c r="AU66" s="7">
        <v>6749144973.1471004</v>
      </c>
      <c r="AV66" s="7">
        <v>1495046776.3419001</v>
      </c>
      <c r="AW66" s="7">
        <v>443174855.99495</v>
      </c>
      <c r="AX66" s="8">
        <f t="shared" si="11"/>
        <v>1793862405.7543399</v>
      </c>
      <c r="AY66" s="7">
        <v>36772336.213509999</v>
      </c>
      <c r="AZ66" s="7">
        <v>663976811.70184004</v>
      </c>
      <c r="BA66" s="7">
        <v>813157922.66042995</v>
      </c>
      <c r="BB66" s="7">
        <v>279955335.17856002</v>
      </c>
      <c r="BC66" s="8">
        <v>244372964.59986001</v>
      </c>
      <c r="BD66" s="8">
        <f t="shared" si="12"/>
        <v>700000000.00206006</v>
      </c>
      <c r="BE66" s="7">
        <v>700000000.00206006</v>
      </c>
      <c r="BF66" s="8">
        <v>2249293534.3167</v>
      </c>
      <c r="BG66" s="8">
        <f t="shared" si="13"/>
        <v>252231008.51187</v>
      </c>
      <c r="BH66" s="7">
        <v>252231008.51187</v>
      </c>
      <c r="BI66" s="7">
        <v>0</v>
      </c>
      <c r="BJ66" s="8">
        <v>0</v>
      </c>
      <c r="BK66" s="8">
        <f t="shared" si="14"/>
        <v>65113551.368886001</v>
      </c>
      <c r="BL66" s="7">
        <v>0</v>
      </c>
      <c r="BM66" s="7">
        <v>65113551.368886001</v>
      </c>
      <c r="BN66" s="8">
        <f t="shared" si="15"/>
        <v>47785337.5015622</v>
      </c>
      <c r="BO66" s="7">
        <v>39201722.379000001</v>
      </c>
      <c r="BP66" s="7">
        <v>8583615.1225621998</v>
      </c>
      <c r="BQ66" s="8">
        <f t="shared" si="16"/>
        <v>0</v>
      </c>
      <c r="BR66" s="7">
        <v>0</v>
      </c>
      <c r="BS66" s="8">
        <v>337382205.47371</v>
      </c>
      <c r="BT66" s="8">
        <f t="shared" si="17"/>
        <v>0</v>
      </c>
      <c r="BU66" s="7">
        <v>0</v>
      </c>
      <c r="BV66" s="7">
        <v>0</v>
      </c>
      <c r="BW66" s="8">
        <f t="shared" si="18"/>
        <v>68053815.061839998</v>
      </c>
      <c r="BX66" s="7">
        <v>68053815.061839998</v>
      </c>
      <c r="BY66" s="8">
        <v>0</v>
      </c>
      <c r="BZ66" s="8">
        <v>0</v>
      </c>
      <c r="CA66" s="8">
        <f t="shared" si="19"/>
        <v>1204817599.91327</v>
      </c>
      <c r="CB66" s="7">
        <v>338462595.60736001</v>
      </c>
      <c r="CC66" s="7">
        <v>357314477.30650002</v>
      </c>
      <c r="CD66" s="7">
        <v>229763617.99937001</v>
      </c>
      <c r="CE66" s="7">
        <v>279276909.00003999</v>
      </c>
      <c r="CF66" s="8">
        <f t="shared" si="20"/>
        <v>150000000.00005001</v>
      </c>
      <c r="CG66" s="7">
        <v>150000000.00005001</v>
      </c>
      <c r="CH66" s="13">
        <f t="shared" si="21"/>
        <v>20904231918.636627</v>
      </c>
      <c r="CI66" s="29">
        <f t="shared" si="22"/>
        <v>12650903704.798349</v>
      </c>
      <c r="CJ66" s="29">
        <f t="shared" si="33"/>
        <v>1329701517.7639098</v>
      </c>
      <c r="CK66" s="29">
        <f t="shared" si="23"/>
        <v>11321202187.034439</v>
      </c>
      <c r="CL66" s="15">
        <f t="shared" si="24"/>
        <v>4280682483.0723171</v>
      </c>
      <c r="CM66" s="30">
        <f t="shared" si="32"/>
        <v>860496789.65167916</v>
      </c>
      <c r="CN66" s="30">
        <f t="shared" si="25"/>
        <v>2215368093.5073681</v>
      </c>
      <c r="CO66" s="30">
        <f t="shared" si="26"/>
        <v>1204817599.91327</v>
      </c>
      <c r="CP66" s="31">
        <f t="shared" si="27"/>
        <v>3972645730.7659612</v>
      </c>
      <c r="CQ66" s="32">
        <f t="shared" si="28"/>
        <v>1980527035.3703501</v>
      </c>
      <c r="CR66" s="32">
        <f t="shared" si="29"/>
        <v>1142118695.393501</v>
      </c>
      <c r="CS66" s="32">
        <f t="shared" si="30"/>
        <v>850000000.00211</v>
      </c>
      <c r="CT66" s="67">
        <f t="shared" si="31"/>
        <v>65113551.368886001</v>
      </c>
    </row>
    <row r="67" spans="1:98" x14ac:dyDescent="0.45">
      <c r="A67" s="7">
        <v>566</v>
      </c>
      <c r="B67" s="7" t="s">
        <v>165</v>
      </c>
      <c r="C67" s="8">
        <f t="shared" si="0"/>
        <v>2031202090.0867</v>
      </c>
      <c r="D67" s="7">
        <v>2031202090.0867</v>
      </c>
      <c r="E67" s="8">
        <f t="shared" si="1"/>
        <v>723604160.66514063</v>
      </c>
      <c r="F67" s="7">
        <v>267034835.47097</v>
      </c>
      <c r="G67" s="7">
        <v>0</v>
      </c>
      <c r="H67" s="7">
        <v>7075998.1525745001</v>
      </c>
      <c r="I67" s="7">
        <v>29999999.999986999</v>
      </c>
      <c r="J67" s="7">
        <v>28120485.925629001</v>
      </c>
      <c r="K67" s="7">
        <v>252479999.99998</v>
      </c>
      <c r="L67" s="7">
        <v>138892841.116</v>
      </c>
      <c r="M67" s="8">
        <f t="shared" si="2"/>
        <v>164829960.00009999</v>
      </c>
      <c r="N67" s="7">
        <v>0</v>
      </c>
      <c r="O67" s="7">
        <v>164829960.00009999</v>
      </c>
      <c r="P67" s="8">
        <f t="shared" si="3"/>
        <v>106069127.03482001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106069127.03482001</v>
      </c>
      <c r="W67" s="8">
        <f t="shared" si="4"/>
        <v>1001292582.81603</v>
      </c>
      <c r="X67" s="28">
        <f t="shared" si="5"/>
        <v>1001292582.81603</v>
      </c>
      <c r="Y67" s="7">
        <v>382179147.16804999</v>
      </c>
      <c r="Z67" s="7">
        <v>619113435.64797997</v>
      </c>
      <c r="AA67" s="28">
        <f t="shared" si="6"/>
        <v>0</v>
      </c>
      <c r="AB67" s="7">
        <v>0</v>
      </c>
      <c r="AC67" s="7">
        <v>0</v>
      </c>
      <c r="AD67" s="28">
        <f t="shared" si="7"/>
        <v>0</v>
      </c>
      <c r="AE67" s="7">
        <v>0</v>
      </c>
      <c r="AF67" s="7">
        <v>0</v>
      </c>
      <c r="AG67" s="8">
        <f t="shared" si="8"/>
        <v>47722130.039700001</v>
      </c>
      <c r="AH67" s="7">
        <v>0</v>
      </c>
      <c r="AI67" s="7">
        <v>0</v>
      </c>
      <c r="AJ67" s="7">
        <v>0</v>
      </c>
      <c r="AK67" s="7">
        <v>0</v>
      </c>
      <c r="AL67" s="7">
        <v>47722130.039700001</v>
      </c>
      <c r="AM67" s="8">
        <v>110650194.00087</v>
      </c>
      <c r="AN67" s="8">
        <v>23162401.163400002</v>
      </c>
      <c r="AO67" s="7">
        <v>6948720.3490200005</v>
      </c>
      <c r="AP67" s="8">
        <v>19833245.979488999</v>
      </c>
      <c r="AQ67" s="8">
        <v>0</v>
      </c>
      <c r="AR67" s="8">
        <f t="shared" si="9"/>
        <v>0</v>
      </c>
      <c r="AS67" s="7">
        <v>0</v>
      </c>
      <c r="AT67" s="8">
        <f t="shared" si="10"/>
        <v>4899180875.8995495</v>
      </c>
      <c r="AU67" s="7">
        <v>4148836974.9998999</v>
      </c>
      <c r="AV67" s="7">
        <v>750343900.89964998</v>
      </c>
      <c r="AW67" s="7">
        <v>0</v>
      </c>
      <c r="AX67" s="8">
        <f t="shared" si="11"/>
        <v>1355375663.206531</v>
      </c>
      <c r="AY67" s="7">
        <v>24206853.451961</v>
      </c>
      <c r="AZ67" s="7">
        <v>381391812.19414002</v>
      </c>
      <c r="BA67" s="7">
        <v>827183804.73043001</v>
      </c>
      <c r="BB67" s="7">
        <v>122593192.83</v>
      </c>
      <c r="BC67" s="8">
        <v>147099384.06829</v>
      </c>
      <c r="BD67" s="8">
        <f t="shared" si="12"/>
        <v>0</v>
      </c>
      <c r="BE67" s="7">
        <v>0</v>
      </c>
      <c r="BF67" s="8">
        <v>948641796.99810004</v>
      </c>
      <c r="BG67" s="8">
        <f t="shared" si="13"/>
        <v>24997664.582258001</v>
      </c>
      <c r="BH67" s="7">
        <v>24997664.582258001</v>
      </c>
      <c r="BI67" s="7">
        <v>0</v>
      </c>
      <c r="BJ67" s="8">
        <v>0</v>
      </c>
      <c r="BK67" s="8">
        <f t="shared" si="14"/>
        <v>0</v>
      </c>
      <c r="BL67" s="7">
        <v>0</v>
      </c>
      <c r="BM67" s="7">
        <v>0</v>
      </c>
      <c r="BN67" s="8">
        <f t="shared" si="15"/>
        <v>35529081.9224343</v>
      </c>
      <c r="BO67" s="7">
        <v>32065009.470674999</v>
      </c>
      <c r="BP67" s="7">
        <v>3464072.4517593002</v>
      </c>
      <c r="BQ67" s="8">
        <f t="shared" si="16"/>
        <v>0</v>
      </c>
      <c r="BR67" s="7">
        <v>0</v>
      </c>
      <c r="BS67" s="8">
        <v>390254181.40169001</v>
      </c>
      <c r="BT67" s="8">
        <f t="shared" si="17"/>
        <v>20637898.68668</v>
      </c>
      <c r="BU67" s="7">
        <v>0</v>
      </c>
      <c r="BV67" s="7">
        <v>20637898.68668</v>
      </c>
      <c r="BW67" s="8">
        <f t="shared" si="18"/>
        <v>36864454.835141003</v>
      </c>
      <c r="BX67" s="7">
        <v>36864454.835141003</v>
      </c>
      <c r="BY67" s="8">
        <v>0</v>
      </c>
      <c r="BZ67" s="8">
        <v>0</v>
      </c>
      <c r="CA67" s="8">
        <f t="shared" si="19"/>
        <v>4750925163.5790367</v>
      </c>
      <c r="CB67" s="7">
        <v>753397567.48132002</v>
      </c>
      <c r="CC67" s="7">
        <v>793982580.45995998</v>
      </c>
      <c r="CD67" s="7">
        <v>3142310707.6377001</v>
      </c>
      <c r="CE67" s="7">
        <v>61234308.000056997</v>
      </c>
      <c r="CF67" s="8">
        <f t="shared" si="20"/>
        <v>0</v>
      </c>
      <c r="CG67" s="7">
        <v>0</v>
      </c>
      <c r="CH67" s="13">
        <f t="shared" si="21"/>
        <v>16837872056.96596</v>
      </c>
      <c r="CI67" s="29">
        <f t="shared" si="22"/>
        <v>8154504916.9853191</v>
      </c>
      <c r="CJ67" s="29">
        <f t="shared" si="33"/>
        <v>2196032050.0868001</v>
      </c>
      <c r="CK67" s="29">
        <f t="shared" si="23"/>
        <v>5958472866.8985195</v>
      </c>
      <c r="CL67" s="15">
        <f t="shared" si="24"/>
        <v>7056527716.9887619</v>
      </c>
      <c r="CM67" s="30">
        <f t="shared" si="32"/>
        <v>829673287.69996059</v>
      </c>
      <c r="CN67" s="30">
        <f t="shared" si="25"/>
        <v>1475929265.7097642</v>
      </c>
      <c r="CO67" s="30">
        <f t="shared" si="26"/>
        <v>4750925163.5790367</v>
      </c>
      <c r="CP67" s="31">
        <f t="shared" si="27"/>
        <v>1626839422.9918792</v>
      </c>
      <c r="CQ67" s="32">
        <f t="shared" si="28"/>
        <v>1049014712.8557301</v>
      </c>
      <c r="CR67" s="32">
        <f t="shared" si="29"/>
        <v>557186811.44946897</v>
      </c>
      <c r="CS67" s="32">
        <f t="shared" si="30"/>
        <v>20637898.68668</v>
      </c>
      <c r="CT67" s="67">
        <f t="shared" si="31"/>
        <v>0</v>
      </c>
    </row>
    <row r="68" spans="1:98" x14ac:dyDescent="0.45">
      <c r="A68" s="7">
        <v>567</v>
      </c>
      <c r="B68" s="7" t="s">
        <v>166</v>
      </c>
      <c r="C68" s="8">
        <f t="shared" ref="C68:C131" si="34">D68</f>
        <v>1460125231.2844</v>
      </c>
      <c r="D68" s="7">
        <v>1460125231.2844</v>
      </c>
      <c r="E68" s="8">
        <f t="shared" ref="E68:E131" si="35">SUM(F68:L68)</f>
        <v>548888428.52360117</v>
      </c>
      <c r="F68" s="7">
        <v>254816359.57337001</v>
      </c>
      <c r="G68" s="7">
        <v>0</v>
      </c>
      <c r="H68" s="7">
        <v>6295080.0600851998</v>
      </c>
      <c r="I68" s="7">
        <v>29999999.999986999</v>
      </c>
      <c r="J68" s="7">
        <v>28120485.925629001</v>
      </c>
      <c r="K68" s="7">
        <v>126959999.99992999</v>
      </c>
      <c r="L68" s="7">
        <v>102696502.9646</v>
      </c>
      <c r="M68" s="8">
        <f t="shared" ref="M68:M131" si="36">SUM(N68:O68)</f>
        <v>154727928.00009999</v>
      </c>
      <c r="N68" s="7">
        <v>0</v>
      </c>
      <c r="O68" s="7">
        <v>154727928.00009999</v>
      </c>
      <c r="P68" s="8">
        <f t="shared" ref="P68:P131" si="37">SUM(Q68:V68)</f>
        <v>38760849.258318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38760849.258318</v>
      </c>
      <c r="W68" s="8">
        <f t="shared" ref="W68:W131" si="38">SUM(X68,AA68,AD68)</f>
        <v>775804677.91069007</v>
      </c>
      <c r="X68" s="28">
        <f t="shared" ref="X68:X131" si="39">SUM(Y68:Z68)</f>
        <v>775804677.91069007</v>
      </c>
      <c r="Y68" s="7">
        <v>312124525.68186003</v>
      </c>
      <c r="Z68" s="7">
        <v>463680152.22882998</v>
      </c>
      <c r="AA68" s="28">
        <f t="shared" ref="AA68:AA131" si="40">SUM(AB68:AC68)</f>
        <v>0</v>
      </c>
      <c r="AB68" s="7">
        <v>0</v>
      </c>
      <c r="AC68" s="7">
        <v>0</v>
      </c>
      <c r="AD68" s="28">
        <f t="shared" ref="AD68:AD131" si="41">SUM(AE68:AF68)</f>
        <v>0</v>
      </c>
      <c r="AE68" s="7">
        <v>0</v>
      </c>
      <c r="AF68" s="7">
        <v>0</v>
      </c>
      <c r="AG68" s="8">
        <f t="shared" ref="AG68:AG131" si="42">SUM(AH68:AL68)</f>
        <v>18057638.664960001</v>
      </c>
      <c r="AH68" s="7">
        <v>0</v>
      </c>
      <c r="AI68" s="7">
        <v>0</v>
      </c>
      <c r="AJ68" s="7">
        <v>0</v>
      </c>
      <c r="AK68" s="7">
        <v>0</v>
      </c>
      <c r="AL68" s="7">
        <v>18057638.664960001</v>
      </c>
      <c r="AM68" s="8">
        <v>224692656.71336001</v>
      </c>
      <c r="AN68" s="8">
        <v>22510389.094218999</v>
      </c>
      <c r="AO68" s="7">
        <v>6753116.7282656999</v>
      </c>
      <c r="AP68" s="8">
        <v>15083474.434512001</v>
      </c>
      <c r="AQ68" s="8">
        <v>0</v>
      </c>
      <c r="AR68" s="8">
        <f t="shared" ref="AR68:AR131" si="43">AS68</f>
        <v>0</v>
      </c>
      <c r="AS68" s="7">
        <v>0</v>
      </c>
      <c r="AT68" s="8">
        <f t="shared" ref="AT68:AT131" si="44">SUM(AU68:AW68)</f>
        <v>5237770725.3311005</v>
      </c>
      <c r="AU68" s="7">
        <v>3849941386.8407001</v>
      </c>
      <c r="AV68" s="7">
        <v>1387829338.4904001</v>
      </c>
      <c r="AW68" s="7">
        <v>0</v>
      </c>
      <c r="AX68" s="8">
        <f t="shared" ref="AX68:AX131" si="45">SUM(AY68:BB68)</f>
        <v>1189724304.6025949</v>
      </c>
      <c r="AY68" s="7">
        <v>21963017.244515002</v>
      </c>
      <c r="AZ68" s="7">
        <v>313915060.96692997</v>
      </c>
      <c r="BA68" s="7">
        <v>853846226.39115</v>
      </c>
      <c r="BB68" s="7">
        <v>0</v>
      </c>
      <c r="BC68" s="8">
        <v>125661909.48559999</v>
      </c>
      <c r="BD68" s="8">
        <f t="shared" ref="BD68:BD131" si="46">BE68</f>
        <v>0</v>
      </c>
      <c r="BE68" s="7">
        <v>0</v>
      </c>
      <c r="BF68" s="8">
        <v>1814075133.5755999</v>
      </c>
      <c r="BG68" s="8">
        <f t="shared" ref="BG68:BG131" si="47">SUM(BH68:BI68)</f>
        <v>231733120.34417099</v>
      </c>
      <c r="BH68" s="7">
        <v>91209393.704961002</v>
      </c>
      <c r="BI68" s="7">
        <v>140523726.63920999</v>
      </c>
      <c r="BJ68" s="8">
        <v>0</v>
      </c>
      <c r="BK68" s="8">
        <f t="shared" ref="BK68:BK131" si="48">SUM(BL68:BM68)</f>
        <v>0</v>
      </c>
      <c r="BL68" s="7">
        <v>0</v>
      </c>
      <c r="BM68" s="7">
        <v>0</v>
      </c>
      <c r="BN68" s="8">
        <f t="shared" ref="BN68:BN131" si="49">SUM(BO68:BP68)</f>
        <v>37970282.219204403</v>
      </c>
      <c r="BO68" s="7">
        <v>35181277.466940001</v>
      </c>
      <c r="BP68" s="7">
        <v>2789004.7522644</v>
      </c>
      <c r="BQ68" s="8">
        <f t="shared" ref="BQ68:BQ131" si="50">BR68</f>
        <v>0</v>
      </c>
      <c r="BR68" s="7">
        <v>0</v>
      </c>
      <c r="BS68" s="8">
        <v>251186301.06107</v>
      </c>
      <c r="BT68" s="8">
        <f t="shared" ref="BT68:BT131" si="51">SUM(BU68:BV68)</f>
        <v>20637898.68668</v>
      </c>
      <c r="BU68" s="7">
        <v>0</v>
      </c>
      <c r="BV68" s="7">
        <v>20637898.68668</v>
      </c>
      <c r="BW68" s="8">
        <f t="shared" ref="BW68:BW131" si="52">BX68</f>
        <v>28390047.420903999</v>
      </c>
      <c r="BX68" s="7">
        <v>28390047.420903999</v>
      </c>
      <c r="BY68" s="8">
        <v>0</v>
      </c>
      <c r="BZ68" s="8">
        <v>0</v>
      </c>
      <c r="CA68" s="8">
        <f t="shared" ref="CA68:CA131" si="53">SUM(CB68:CE68)</f>
        <v>667891546.5006541</v>
      </c>
      <c r="CB68" s="7">
        <v>138742595.52756</v>
      </c>
      <c r="CC68" s="7">
        <v>176113995.97404</v>
      </c>
      <c r="CD68" s="7">
        <v>285764510.99918002</v>
      </c>
      <c r="CE68" s="7">
        <v>67270443.999873996</v>
      </c>
      <c r="CF68" s="8">
        <f t="shared" ref="CF68:CF131" si="54">CG68</f>
        <v>99999999.999951005</v>
      </c>
      <c r="CG68" s="7">
        <v>99999999.999951005</v>
      </c>
      <c r="CH68" s="13">
        <f t="shared" ref="CH68:CH131" si="55">CP68+CL68+CI68</f>
        <v>12963692543.111691</v>
      </c>
      <c r="CI68" s="29">
        <f t="shared" ref="CI68:CI131" si="56">SUM(CJ68:CK68)</f>
        <v>8891391674.9045601</v>
      </c>
      <c r="CJ68" s="29">
        <f t="shared" si="33"/>
        <v>1614853159.2844999</v>
      </c>
      <c r="CK68" s="29">
        <f t="shared" ref="CK68:CK131" si="57">AM68+AT68+BF68</f>
        <v>7276538515.62006</v>
      </c>
      <c r="CL68" s="15">
        <f t="shared" ref="CL68:CL131" si="58">SUM(CM68:CO68)</f>
        <v>2765868967.9636664</v>
      </c>
      <c r="CM68" s="30">
        <f t="shared" si="32"/>
        <v>587649277.78191912</v>
      </c>
      <c r="CN68" s="30">
        <f t="shared" ref="CN68:CN131" si="59">AN68+AX68+BG68+BN68+BW68</f>
        <v>1510328143.6810932</v>
      </c>
      <c r="CO68" s="30">
        <f t="shared" ref="CO68:CO131" si="60">BQ68+CA68</f>
        <v>667891546.5006541</v>
      </c>
      <c r="CP68" s="31">
        <f t="shared" ref="CP68:CP131" si="61">SUM(CQ68:CS68)</f>
        <v>1306431900.243463</v>
      </c>
      <c r="CQ68" s="32">
        <f t="shared" ref="CQ68:CQ131" si="62">W68+SUM(AI68:AL68)</f>
        <v>793862316.5756501</v>
      </c>
      <c r="CR68" s="32">
        <f t="shared" ref="CR68:CR131" si="63">AP68+AQ68+BC68+BJ68+BS68+BY68</f>
        <v>391931684.98118198</v>
      </c>
      <c r="CS68" s="32">
        <f t="shared" ref="CS68:CS131" si="64">AR68+BD68+BL68+BT68+BZ68+CF68</f>
        <v>120637898.68663101</v>
      </c>
      <c r="CT68" s="67">
        <f t="shared" ref="CT68:CT131" si="65">BM68+AH68</f>
        <v>0</v>
      </c>
    </row>
    <row r="69" spans="1:98" x14ac:dyDescent="0.45">
      <c r="A69" s="7">
        <v>568</v>
      </c>
      <c r="B69" s="7" t="s">
        <v>167</v>
      </c>
      <c r="C69" s="8">
        <f t="shared" si="34"/>
        <v>1425729047.7641001</v>
      </c>
      <c r="D69" s="7">
        <v>1425729047.7641001</v>
      </c>
      <c r="E69" s="8">
        <f t="shared" si="35"/>
        <v>697100305.71596599</v>
      </c>
      <c r="F69" s="7">
        <v>310926943.08999997</v>
      </c>
      <c r="G69" s="7">
        <v>0</v>
      </c>
      <c r="H69" s="7">
        <v>11216261.458000001</v>
      </c>
      <c r="I69" s="7">
        <v>29999999.999986999</v>
      </c>
      <c r="J69" s="7">
        <v>28120485.925629001</v>
      </c>
      <c r="K69" s="7">
        <v>149039999.99994999</v>
      </c>
      <c r="L69" s="7">
        <v>167796615.24239999</v>
      </c>
      <c r="M69" s="8">
        <f t="shared" si="36"/>
        <v>328969735.99985999</v>
      </c>
      <c r="N69" s="7">
        <v>0</v>
      </c>
      <c r="O69" s="7">
        <v>328969735.99985999</v>
      </c>
      <c r="P69" s="8">
        <f t="shared" si="37"/>
        <v>35522447.560183004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35522447.560183004</v>
      </c>
      <c r="W69" s="8">
        <f t="shared" si="38"/>
        <v>525160607.46182001</v>
      </c>
      <c r="X69" s="28">
        <f t="shared" si="39"/>
        <v>0</v>
      </c>
      <c r="Y69" s="7">
        <v>0</v>
      </c>
      <c r="Z69" s="7">
        <v>0</v>
      </c>
      <c r="AA69" s="28">
        <f t="shared" si="40"/>
        <v>525160607.46182001</v>
      </c>
      <c r="AB69" s="7">
        <v>221793591.84268001</v>
      </c>
      <c r="AC69" s="7">
        <v>303367015.61914003</v>
      </c>
      <c r="AD69" s="28">
        <f t="shared" si="41"/>
        <v>0</v>
      </c>
      <c r="AE69" s="7">
        <v>0</v>
      </c>
      <c r="AF69" s="7">
        <v>0</v>
      </c>
      <c r="AG69" s="8">
        <f t="shared" si="42"/>
        <v>14461436.1294</v>
      </c>
      <c r="AH69" s="7">
        <v>0</v>
      </c>
      <c r="AI69" s="7">
        <v>0</v>
      </c>
      <c r="AJ69" s="7">
        <v>0</v>
      </c>
      <c r="AK69" s="7">
        <v>0</v>
      </c>
      <c r="AL69" s="7">
        <v>14461436.1294</v>
      </c>
      <c r="AM69" s="8">
        <v>241901048.71366999</v>
      </c>
      <c r="AN69" s="8">
        <v>44950611.175917998</v>
      </c>
      <c r="AO69" s="7">
        <v>13485183.352775399</v>
      </c>
      <c r="AP69" s="8">
        <v>44425719.143283002</v>
      </c>
      <c r="AQ69" s="8">
        <v>0</v>
      </c>
      <c r="AR69" s="8">
        <f t="shared" si="43"/>
        <v>0</v>
      </c>
      <c r="AS69" s="7">
        <v>0</v>
      </c>
      <c r="AT69" s="8">
        <f t="shared" si="44"/>
        <v>8202117402.2283001</v>
      </c>
      <c r="AU69" s="7">
        <v>6620511398.1541996</v>
      </c>
      <c r="AV69" s="7">
        <v>1581606004.0741</v>
      </c>
      <c r="AW69" s="7">
        <v>0</v>
      </c>
      <c r="AX69" s="8">
        <f t="shared" si="45"/>
        <v>1644888187.420037</v>
      </c>
      <c r="AY69" s="7">
        <v>38791788.800196998</v>
      </c>
      <c r="AZ69" s="7">
        <v>416392060.87331003</v>
      </c>
      <c r="BA69" s="7">
        <v>779143332.96880996</v>
      </c>
      <c r="BB69" s="7">
        <v>410561004.77771997</v>
      </c>
      <c r="BC69" s="8">
        <v>224964689.61429</v>
      </c>
      <c r="BD69" s="8">
        <f t="shared" si="46"/>
        <v>200000000.00053</v>
      </c>
      <c r="BE69" s="7">
        <v>200000000.00053</v>
      </c>
      <c r="BF69" s="8">
        <v>3998121561.5966001</v>
      </c>
      <c r="BG69" s="8">
        <f t="shared" si="47"/>
        <v>591697394.33546996</v>
      </c>
      <c r="BH69" s="7">
        <v>278239326.37040001</v>
      </c>
      <c r="BI69" s="7">
        <v>313458067.96507001</v>
      </c>
      <c r="BJ69" s="8">
        <v>0</v>
      </c>
      <c r="BK69" s="8">
        <f t="shared" si="48"/>
        <v>0</v>
      </c>
      <c r="BL69" s="7">
        <v>0</v>
      </c>
      <c r="BM69" s="7">
        <v>0</v>
      </c>
      <c r="BN69" s="8">
        <f t="shared" si="49"/>
        <v>41434699.7490969</v>
      </c>
      <c r="BO69" s="7">
        <v>35577091.455435</v>
      </c>
      <c r="BP69" s="7">
        <v>5857608.2936618999</v>
      </c>
      <c r="BQ69" s="8">
        <f t="shared" si="50"/>
        <v>0</v>
      </c>
      <c r="BR69" s="7">
        <v>0</v>
      </c>
      <c r="BS69" s="8">
        <v>445605910.52372003</v>
      </c>
      <c r="BT69" s="8">
        <f t="shared" si="51"/>
        <v>20637898.68668</v>
      </c>
      <c r="BU69" s="7">
        <v>0</v>
      </c>
      <c r="BV69" s="7">
        <v>20637898.68668</v>
      </c>
      <c r="BW69" s="8">
        <f t="shared" si="52"/>
        <v>50036830.403178997</v>
      </c>
      <c r="BX69" s="7">
        <v>50036830.403178997</v>
      </c>
      <c r="BY69" s="8">
        <v>0</v>
      </c>
      <c r="BZ69" s="8">
        <v>0</v>
      </c>
      <c r="CA69" s="8">
        <f t="shared" si="53"/>
        <v>1811237476.6935499</v>
      </c>
      <c r="CB69" s="7">
        <v>889262088.14608002</v>
      </c>
      <c r="CC69" s="7">
        <v>471166180.68028998</v>
      </c>
      <c r="CD69" s="7">
        <v>345807029.86720997</v>
      </c>
      <c r="CE69" s="7">
        <v>105002177.99997</v>
      </c>
      <c r="CF69" s="8">
        <f t="shared" si="54"/>
        <v>200000000.00003001</v>
      </c>
      <c r="CG69" s="7">
        <v>200000000.00003001</v>
      </c>
      <c r="CH69" s="13">
        <f t="shared" si="55"/>
        <v>20788963010.915684</v>
      </c>
      <c r="CI69" s="29">
        <f t="shared" si="56"/>
        <v>14196838796.30253</v>
      </c>
      <c r="CJ69" s="29">
        <f t="shared" si="33"/>
        <v>1754698783.7639601</v>
      </c>
      <c r="CK69" s="29">
        <f t="shared" si="57"/>
        <v>12442140012.53857</v>
      </c>
      <c r="CL69" s="15">
        <f t="shared" si="58"/>
        <v>4916867953.0534</v>
      </c>
      <c r="CM69" s="30">
        <f t="shared" ref="CM69:CM132" si="66">E69+P69</f>
        <v>732622753.27614903</v>
      </c>
      <c r="CN69" s="30">
        <f t="shared" si="59"/>
        <v>2373007723.0837011</v>
      </c>
      <c r="CO69" s="30">
        <f t="shared" si="60"/>
        <v>1811237476.6935499</v>
      </c>
      <c r="CP69" s="31">
        <f t="shared" si="61"/>
        <v>1675256261.5597529</v>
      </c>
      <c r="CQ69" s="32">
        <f t="shared" si="62"/>
        <v>539622043.59122002</v>
      </c>
      <c r="CR69" s="32">
        <f t="shared" si="63"/>
        <v>714996319.28129303</v>
      </c>
      <c r="CS69" s="32">
        <f t="shared" si="64"/>
        <v>420637898.68724</v>
      </c>
      <c r="CT69" s="67">
        <f t="shared" si="65"/>
        <v>0</v>
      </c>
    </row>
    <row r="70" spans="1:98" x14ac:dyDescent="0.45">
      <c r="A70" s="7">
        <v>569</v>
      </c>
      <c r="B70" s="7" t="s">
        <v>168</v>
      </c>
      <c r="C70" s="8">
        <f t="shared" si="34"/>
        <v>1190407948.5629001</v>
      </c>
      <c r="D70" s="7">
        <v>1190407948.5629001</v>
      </c>
      <c r="E70" s="8">
        <f t="shared" si="35"/>
        <v>613481619.07535899</v>
      </c>
      <c r="F70" s="7">
        <v>285422880.20472997</v>
      </c>
      <c r="G70" s="7">
        <v>0</v>
      </c>
      <c r="H70" s="7">
        <v>10423892.008882999</v>
      </c>
      <c r="I70" s="7">
        <v>29999999.999986999</v>
      </c>
      <c r="J70" s="7">
        <v>28120485.925629001</v>
      </c>
      <c r="K70" s="7">
        <v>123839999.99992999</v>
      </c>
      <c r="L70" s="7">
        <v>135674360.93619999</v>
      </c>
      <c r="M70" s="8">
        <f t="shared" si="36"/>
        <v>612582503.99986994</v>
      </c>
      <c r="N70" s="7">
        <v>0</v>
      </c>
      <c r="O70" s="7">
        <v>612582503.99986994</v>
      </c>
      <c r="P70" s="8">
        <f t="shared" si="37"/>
        <v>191562275.88514999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191562275.88514999</v>
      </c>
      <c r="W70" s="8">
        <f t="shared" si="38"/>
        <v>487190422.49567002</v>
      </c>
      <c r="X70" s="28">
        <f t="shared" si="39"/>
        <v>0</v>
      </c>
      <c r="Y70" s="7">
        <v>0</v>
      </c>
      <c r="Z70" s="7">
        <v>0</v>
      </c>
      <c r="AA70" s="28">
        <f t="shared" si="40"/>
        <v>487190422.49567002</v>
      </c>
      <c r="AB70" s="7">
        <v>206035965.08181</v>
      </c>
      <c r="AC70" s="7">
        <v>281154457.41386002</v>
      </c>
      <c r="AD70" s="28">
        <f t="shared" si="41"/>
        <v>0</v>
      </c>
      <c r="AE70" s="7">
        <v>0</v>
      </c>
      <c r="AF70" s="7">
        <v>0</v>
      </c>
      <c r="AG70" s="8">
        <f t="shared" si="42"/>
        <v>81946235.324640006</v>
      </c>
      <c r="AH70" s="7">
        <v>0</v>
      </c>
      <c r="AI70" s="7">
        <v>0</v>
      </c>
      <c r="AJ70" s="7">
        <v>0</v>
      </c>
      <c r="AK70" s="7">
        <v>0</v>
      </c>
      <c r="AL70" s="7">
        <v>81946235.324640006</v>
      </c>
      <c r="AM70" s="8">
        <v>417912118.15428001</v>
      </c>
      <c r="AN70" s="8">
        <v>42009279.835639998</v>
      </c>
      <c r="AO70" s="7">
        <v>12602783.950692</v>
      </c>
      <c r="AP70" s="8">
        <v>37714715.629848003</v>
      </c>
      <c r="AQ70" s="8">
        <v>0</v>
      </c>
      <c r="AR70" s="8">
        <f t="shared" si="43"/>
        <v>0</v>
      </c>
      <c r="AS70" s="7">
        <v>0</v>
      </c>
      <c r="AT70" s="8">
        <f t="shared" si="44"/>
        <v>7704015399.8772402</v>
      </c>
      <c r="AU70" s="7">
        <v>5555944307.1309996</v>
      </c>
      <c r="AV70" s="7">
        <v>1415594248.7544999</v>
      </c>
      <c r="AW70" s="7">
        <v>732476843.99173999</v>
      </c>
      <c r="AX70" s="8">
        <f t="shared" si="45"/>
        <v>1585433985.387768</v>
      </c>
      <c r="AY70" s="7">
        <v>36996719.834268004</v>
      </c>
      <c r="AZ70" s="7">
        <v>510493229.66829997</v>
      </c>
      <c r="BA70" s="7">
        <v>626950746.79217005</v>
      </c>
      <c r="BB70" s="7">
        <v>410993289.09302998</v>
      </c>
      <c r="BC70" s="8">
        <v>198405004.81968001</v>
      </c>
      <c r="BD70" s="8">
        <f t="shared" si="46"/>
        <v>0</v>
      </c>
      <c r="BE70" s="7">
        <v>0</v>
      </c>
      <c r="BF70" s="8">
        <v>3945026600.1957998</v>
      </c>
      <c r="BG70" s="8">
        <f t="shared" si="47"/>
        <v>520295260.22510004</v>
      </c>
      <c r="BH70" s="7">
        <v>149038581.91347</v>
      </c>
      <c r="BI70" s="7">
        <v>371256678.31163001</v>
      </c>
      <c r="BJ70" s="8">
        <v>0</v>
      </c>
      <c r="BK70" s="8">
        <f t="shared" si="48"/>
        <v>0</v>
      </c>
      <c r="BL70" s="7">
        <v>0</v>
      </c>
      <c r="BM70" s="7">
        <v>0</v>
      </c>
      <c r="BN70" s="8">
        <f t="shared" si="49"/>
        <v>45880440.2559838</v>
      </c>
      <c r="BO70" s="7">
        <v>40481758.584090002</v>
      </c>
      <c r="BP70" s="7">
        <v>5398681.6718937997</v>
      </c>
      <c r="BQ70" s="8">
        <f t="shared" si="50"/>
        <v>0</v>
      </c>
      <c r="BR70" s="7">
        <v>0</v>
      </c>
      <c r="BS70" s="8">
        <v>328538620.76119</v>
      </c>
      <c r="BT70" s="8">
        <f t="shared" si="51"/>
        <v>20637898.68668</v>
      </c>
      <c r="BU70" s="7">
        <v>0</v>
      </c>
      <c r="BV70" s="7">
        <v>20637898.68668</v>
      </c>
      <c r="BW70" s="8">
        <f t="shared" si="52"/>
        <v>57962477.059595004</v>
      </c>
      <c r="BX70" s="7">
        <v>57962477.059595004</v>
      </c>
      <c r="BY70" s="8">
        <v>0</v>
      </c>
      <c r="BZ70" s="8">
        <v>0</v>
      </c>
      <c r="CA70" s="8">
        <f t="shared" si="53"/>
        <v>642173740.73890495</v>
      </c>
      <c r="CB70" s="7">
        <v>162903792.74891001</v>
      </c>
      <c r="CC70" s="7">
        <v>248105009.99000999</v>
      </c>
      <c r="CD70" s="7">
        <v>18827169.999924999</v>
      </c>
      <c r="CE70" s="7">
        <v>212337768.00005999</v>
      </c>
      <c r="CF70" s="8">
        <f t="shared" si="54"/>
        <v>150000000.00005001</v>
      </c>
      <c r="CG70" s="7">
        <v>150000000.00005001</v>
      </c>
      <c r="CH70" s="13">
        <f t="shared" si="55"/>
        <v>18873176546.971348</v>
      </c>
      <c r="CI70" s="29">
        <f t="shared" si="56"/>
        <v>13869944570.790089</v>
      </c>
      <c r="CJ70" s="29">
        <f t="shared" ref="CJ70:CJ133" si="67">C70+M70</f>
        <v>1802990452.5627699</v>
      </c>
      <c r="CK70" s="29">
        <f t="shared" si="57"/>
        <v>12066954118.22732</v>
      </c>
      <c r="CL70" s="15">
        <f t="shared" si="58"/>
        <v>3698799078.463501</v>
      </c>
      <c r="CM70" s="30">
        <f t="shared" si="66"/>
        <v>805043894.96050894</v>
      </c>
      <c r="CN70" s="30">
        <f t="shared" si="59"/>
        <v>2251581442.7640872</v>
      </c>
      <c r="CO70" s="30">
        <f t="shared" si="60"/>
        <v>642173740.73890495</v>
      </c>
      <c r="CP70" s="31">
        <f t="shared" si="61"/>
        <v>1304432897.7177579</v>
      </c>
      <c r="CQ70" s="32">
        <f t="shared" si="62"/>
        <v>569136657.82031</v>
      </c>
      <c r="CR70" s="32">
        <f t="shared" si="63"/>
        <v>564658341.21071804</v>
      </c>
      <c r="CS70" s="32">
        <f t="shared" si="64"/>
        <v>170637898.68673</v>
      </c>
      <c r="CT70" s="67">
        <f t="shared" si="65"/>
        <v>0</v>
      </c>
    </row>
    <row r="71" spans="1:98" x14ac:dyDescent="0.45">
      <c r="A71" s="7">
        <v>570</v>
      </c>
      <c r="B71" s="7" t="s">
        <v>169</v>
      </c>
      <c r="C71" s="8">
        <f t="shared" si="34"/>
        <v>2362945286.6508999</v>
      </c>
      <c r="D71" s="7">
        <v>2362945286.6508999</v>
      </c>
      <c r="E71" s="8">
        <f t="shared" si="35"/>
        <v>537467221.64838254</v>
      </c>
      <c r="F71" s="7">
        <v>313166341.03478003</v>
      </c>
      <c r="G71" s="7">
        <v>0</v>
      </c>
      <c r="H71" s="7">
        <v>6532758.3795114998</v>
      </c>
      <c r="I71" s="7">
        <v>29999999.999986999</v>
      </c>
      <c r="J71" s="7">
        <v>28120485.925629001</v>
      </c>
      <c r="K71" s="7">
        <v>45600000.000074998</v>
      </c>
      <c r="L71" s="7">
        <v>114047636.30840001</v>
      </c>
      <c r="M71" s="8">
        <f t="shared" si="36"/>
        <v>119000200.00002</v>
      </c>
      <c r="N71" s="7">
        <v>0</v>
      </c>
      <c r="O71" s="7">
        <v>119000200.00002</v>
      </c>
      <c r="P71" s="8">
        <f t="shared" si="37"/>
        <v>41750143.133405998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41750143.133405998</v>
      </c>
      <c r="W71" s="8">
        <f t="shared" si="38"/>
        <v>1637270444.5011001</v>
      </c>
      <c r="X71" s="28">
        <f t="shared" si="39"/>
        <v>1637270444.5011001</v>
      </c>
      <c r="Y71" s="7">
        <v>724519489.92601001</v>
      </c>
      <c r="Z71" s="7">
        <v>912750954.57509005</v>
      </c>
      <c r="AA71" s="28">
        <f t="shared" si="40"/>
        <v>0</v>
      </c>
      <c r="AB71" s="7">
        <v>0</v>
      </c>
      <c r="AC71" s="7">
        <v>0</v>
      </c>
      <c r="AD71" s="28">
        <f t="shared" si="41"/>
        <v>0</v>
      </c>
      <c r="AE71" s="7">
        <v>0</v>
      </c>
      <c r="AF71" s="7">
        <v>0</v>
      </c>
      <c r="AG71" s="8">
        <f t="shared" si="42"/>
        <v>26406763.895640001</v>
      </c>
      <c r="AH71" s="7">
        <v>0</v>
      </c>
      <c r="AI71" s="7">
        <v>0</v>
      </c>
      <c r="AJ71" s="7">
        <v>0</v>
      </c>
      <c r="AK71" s="7">
        <v>0</v>
      </c>
      <c r="AL71" s="7">
        <v>26406763.895640001</v>
      </c>
      <c r="AM71" s="8">
        <v>181652173.91348001</v>
      </c>
      <c r="AN71" s="8">
        <v>53695996.974068001</v>
      </c>
      <c r="AO71" s="7">
        <v>16108799.0922204</v>
      </c>
      <c r="AP71" s="8">
        <v>51232981.221265003</v>
      </c>
      <c r="AQ71" s="8">
        <v>509133333.33336997</v>
      </c>
      <c r="AR71" s="8">
        <f t="shared" si="43"/>
        <v>0</v>
      </c>
      <c r="AS71" s="7">
        <v>0</v>
      </c>
      <c r="AT71" s="8">
        <f t="shared" si="44"/>
        <v>5443365430.4579506</v>
      </c>
      <c r="AU71" s="7">
        <v>4545173764.5937004</v>
      </c>
      <c r="AV71" s="7">
        <v>725135154.22284997</v>
      </c>
      <c r="AW71" s="7">
        <v>173056511.64140001</v>
      </c>
      <c r="AX71" s="8">
        <f t="shared" si="45"/>
        <v>767528039.294716</v>
      </c>
      <c r="AY71" s="7">
        <v>21289866.382286001</v>
      </c>
      <c r="AZ71" s="7">
        <v>362357949.59319001</v>
      </c>
      <c r="BA71" s="7">
        <v>293467743.60716999</v>
      </c>
      <c r="BB71" s="7">
        <v>90412479.712070003</v>
      </c>
      <c r="BC71" s="8">
        <v>220041574.64956</v>
      </c>
      <c r="BD71" s="8">
        <f t="shared" si="46"/>
        <v>0</v>
      </c>
      <c r="BE71" s="7">
        <v>0</v>
      </c>
      <c r="BF71" s="8">
        <v>1211510508.0077</v>
      </c>
      <c r="BG71" s="8">
        <f t="shared" si="47"/>
        <v>180407200.97966</v>
      </c>
      <c r="BH71" s="7">
        <v>180407200.97966</v>
      </c>
      <c r="BI71" s="7">
        <v>0</v>
      </c>
      <c r="BJ71" s="8">
        <v>0</v>
      </c>
      <c r="BK71" s="8">
        <f t="shared" si="48"/>
        <v>0</v>
      </c>
      <c r="BL71" s="7">
        <v>0</v>
      </c>
      <c r="BM71" s="7">
        <v>0</v>
      </c>
      <c r="BN71" s="8">
        <f t="shared" si="49"/>
        <v>51699523.459486</v>
      </c>
      <c r="BO71" s="7">
        <v>45445502.961989999</v>
      </c>
      <c r="BP71" s="7">
        <v>6254020.4974959996</v>
      </c>
      <c r="BQ71" s="8">
        <f t="shared" si="50"/>
        <v>0</v>
      </c>
      <c r="BR71" s="7">
        <v>0</v>
      </c>
      <c r="BS71" s="8">
        <v>157424213.51019001</v>
      </c>
      <c r="BT71" s="8">
        <f t="shared" si="51"/>
        <v>20637898.68668</v>
      </c>
      <c r="BU71" s="7">
        <v>0</v>
      </c>
      <c r="BV71" s="7">
        <v>20637898.68668</v>
      </c>
      <c r="BW71" s="8">
        <f t="shared" si="52"/>
        <v>44300995.160301</v>
      </c>
      <c r="BX71" s="7">
        <v>44300995.160301</v>
      </c>
      <c r="BY71" s="8">
        <v>0</v>
      </c>
      <c r="BZ71" s="8">
        <v>0</v>
      </c>
      <c r="CA71" s="8">
        <f t="shared" si="53"/>
        <v>709142407.70446002</v>
      </c>
      <c r="CB71" s="7">
        <v>219864906.54315001</v>
      </c>
      <c r="CC71" s="7">
        <v>276041521.16220999</v>
      </c>
      <c r="CD71" s="7">
        <v>213235979.9991</v>
      </c>
      <c r="CE71" s="7">
        <v>0</v>
      </c>
      <c r="CF71" s="8">
        <f t="shared" si="54"/>
        <v>0</v>
      </c>
      <c r="CG71" s="7">
        <v>0</v>
      </c>
      <c r="CH71" s="13">
        <f t="shared" si="55"/>
        <v>14326612337.182335</v>
      </c>
      <c r="CI71" s="29">
        <f t="shared" si="56"/>
        <v>9318473599.0300503</v>
      </c>
      <c r="CJ71" s="29">
        <f t="shared" si="67"/>
        <v>2481945486.6509199</v>
      </c>
      <c r="CK71" s="29">
        <f t="shared" si="57"/>
        <v>6836528112.3791304</v>
      </c>
      <c r="CL71" s="15">
        <f t="shared" si="58"/>
        <v>2385991528.3544798</v>
      </c>
      <c r="CM71" s="30">
        <f t="shared" si="66"/>
        <v>579217364.78178859</v>
      </c>
      <c r="CN71" s="30">
        <f t="shared" si="59"/>
        <v>1097631755.8682311</v>
      </c>
      <c r="CO71" s="30">
        <f t="shared" si="60"/>
        <v>709142407.70446002</v>
      </c>
      <c r="CP71" s="31">
        <f t="shared" si="61"/>
        <v>2622147209.7978048</v>
      </c>
      <c r="CQ71" s="32">
        <f t="shared" si="62"/>
        <v>1663677208.39674</v>
      </c>
      <c r="CR71" s="32">
        <f t="shared" si="63"/>
        <v>937832102.71438491</v>
      </c>
      <c r="CS71" s="32">
        <f t="shared" si="64"/>
        <v>20637898.68668</v>
      </c>
      <c r="CT71" s="67">
        <f t="shared" si="65"/>
        <v>0</v>
      </c>
    </row>
    <row r="72" spans="1:98" x14ac:dyDescent="0.45">
      <c r="A72" s="7">
        <v>571</v>
      </c>
      <c r="B72" s="7" t="s">
        <v>170</v>
      </c>
      <c r="C72" s="8">
        <f t="shared" si="34"/>
        <v>1306502338.8034999</v>
      </c>
      <c r="D72" s="7">
        <v>1306502338.8034999</v>
      </c>
      <c r="E72" s="8">
        <f t="shared" si="35"/>
        <v>632877111.56187022</v>
      </c>
      <c r="F72" s="7">
        <v>296499486.90617001</v>
      </c>
      <c r="G72" s="7">
        <v>0</v>
      </c>
      <c r="H72" s="7">
        <v>8807679.4368242007</v>
      </c>
      <c r="I72" s="7">
        <v>29999999.999986999</v>
      </c>
      <c r="J72" s="7">
        <v>28120485.925629001</v>
      </c>
      <c r="K72" s="7">
        <v>108480000.00006001</v>
      </c>
      <c r="L72" s="7">
        <v>160969459.29319999</v>
      </c>
      <c r="M72" s="8">
        <f t="shared" si="36"/>
        <v>110469827.99991</v>
      </c>
      <c r="N72" s="7">
        <v>0</v>
      </c>
      <c r="O72" s="7">
        <v>110469827.99991</v>
      </c>
      <c r="P72" s="8">
        <f t="shared" si="37"/>
        <v>82105610.447708994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82105610.447708994</v>
      </c>
      <c r="W72" s="8">
        <f t="shared" si="38"/>
        <v>1395079603.04391</v>
      </c>
      <c r="X72" s="28">
        <f t="shared" si="39"/>
        <v>1395079603.04391</v>
      </c>
      <c r="Y72" s="7">
        <v>561282666.59300995</v>
      </c>
      <c r="Z72" s="7">
        <v>833796936.45089996</v>
      </c>
      <c r="AA72" s="28">
        <f t="shared" si="40"/>
        <v>0</v>
      </c>
      <c r="AB72" s="7">
        <v>0</v>
      </c>
      <c r="AC72" s="7">
        <v>0</v>
      </c>
      <c r="AD72" s="28">
        <f t="shared" si="41"/>
        <v>0</v>
      </c>
      <c r="AE72" s="7">
        <v>0</v>
      </c>
      <c r="AF72" s="7">
        <v>0</v>
      </c>
      <c r="AG72" s="8">
        <f t="shared" si="42"/>
        <v>44607749.195819996</v>
      </c>
      <c r="AH72" s="7">
        <v>0</v>
      </c>
      <c r="AI72" s="7">
        <v>0</v>
      </c>
      <c r="AJ72" s="7">
        <v>0</v>
      </c>
      <c r="AK72" s="7">
        <v>0</v>
      </c>
      <c r="AL72" s="7">
        <v>44607749.195819996</v>
      </c>
      <c r="AM72" s="8">
        <v>194465081.99359</v>
      </c>
      <c r="AN72" s="8">
        <v>39290073.985390998</v>
      </c>
      <c r="AO72" s="7">
        <v>11787022.1956173</v>
      </c>
      <c r="AP72" s="8">
        <v>38316474.037251003</v>
      </c>
      <c r="AQ72" s="8">
        <v>0</v>
      </c>
      <c r="AR72" s="8">
        <f t="shared" si="43"/>
        <v>0</v>
      </c>
      <c r="AS72" s="7">
        <v>0</v>
      </c>
      <c r="AT72" s="8">
        <f t="shared" si="44"/>
        <v>6706646354.7765799</v>
      </c>
      <c r="AU72" s="7">
        <v>5419488835.5811996</v>
      </c>
      <c r="AV72" s="7">
        <v>1283360803.1952</v>
      </c>
      <c r="AW72" s="7">
        <v>3796716.0001804</v>
      </c>
      <c r="AX72" s="8">
        <f t="shared" si="45"/>
        <v>2056603972.563731</v>
      </c>
      <c r="AY72" s="7">
        <v>24206853.451961</v>
      </c>
      <c r="AZ72" s="7">
        <v>527489361.37447</v>
      </c>
      <c r="BA72" s="7">
        <v>1504907757.7372999</v>
      </c>
      <c r="BB72" s="7">
        <v>0</v>
      </c>
      <c r="BC72" s="8">
        <v>194529461.7834</v>
      </c>
      <c r="BD72" s="8">
        <f t="shared" si="46"/>
        <v>0</v>
      </c>
      <c r="BE72" s="7">
        <v>0</v>
      </c>
      <c r="BF72" s="8">
        <v>1311502048.0776</v>
      </c>
      <c r="BG72" s="8">
        <f t="shared" si="47"/>
        <v>191647269.24842501</v>
      </c>
      <c r="BH72" s="7">
        <v>141751815.08746001</v>
      </c>
      <c r="BI72" s="7">
        <v>49895454.160965003</v>
      </c>
      <c r="BJ72" s="8">
        <v>0</v>
      </c>
      <c r="BK72" s="8">
        <f t="shared" si="48"/>
        <v>89283831.631617993</v>
      </c>
      <c r="BL72" s="7">
        <v>0</v>
      </c>
      <c r="BM72" s="7">
        <v>89283831.631617993</v>
      </c>
      <c r="BN72" s="8">
        <f t="shared" si="49"/>
        <v>38480006.396423504</v>
      </c>
      <c r="BO72" s="7">
        <v>33109393.074615002</v>
      </c>
      <c r="BP72" s="7">
        <v>5370613.3218085002</v>
      </c>
      <c r="BQ72" s="8">
        <f t="shared" si="50"/>
        <v>0</v>
      </c>
      <c r="BR72" s="7">
        <v>0</v>
      </c>
      <c r="BS72" s="8">
        <v>305901776.28588003</v>
      </c>
      <c r="BT72" s="8">
        <f t="shared" si="51"/>
        <v>20637898.68668</v>
      </c>
      <c r="BU72" s="7">
        <v>0</v>
      </c>
      <c r="BV72" s="7">
        <v>20637898.68668</v>
      </c>
      <c r="BW72" s="8">
        <f t="shared" si="52"/>
        <v>48274192.968686</v>
      </c>
      <c r="BX72" s="7">
        <v>48274192.968686</v>
      </c>
      <c r="BY72" s="8">
        <v>0</v>
      </c>
      <c r="BZ72" s="8">
        <v>0</v>
      </c>
      <c r="CA72" s="8">
        <f t="shared" si="53"/>
        <v>999978100.35731995</v>
      </c>
      <c r="CB72" s="7">
        <v>467347435.92214</v>
      </c>
      <c r="CC72" s="7">
        <v>203219197.05996999</v>
      </c>
      <c r="CD72" s="7">
        <v>164105519.37531</v>
      </c>
      <c r="CE72" s="7">
        <v>165305947.99990001</v>
      </c>
      <c r="CF72" s="8">
        <f t="shared" si="54"/>
        <v>0</v>
      </c>
      <c r="CG72" s="7">
        <v>0</v>
      </c>
      <c r="CH72" s="13">
        <f t="shared" si="55"/>
        <v>15717914952.213676</v>
      </c>
      <c r="CI72" s="29">
        <f t="shared" si="56"/>
        <v>9629585651.6511803</v>
      </c>
      <c r="CJ72" s="29">
        <f t="shared" si="67"/>
        <v>1416972166.8034101</v>
      </c>
      <c r="CK72" s="29">
        <f t="shared" si="57"/>
        <v>8212613484.8477707</v>
      </c>
      <c r="CL72" s="15">
        <f t="shared" si="58"/>
        <v>4089256337.5295553</v>
      </c>
      <c r="CM72" s="30">
        <f t="shared" si="66"/>
        <v>714982722.00957918</v>
      </c>
      <c r="CN72" s="30">
        <f t="shared" si="59"/>
        <v>2374295515.1626563</v>
      </c>
      <c r="CO72" s="30">
        <f t="shared" si="60"/>
        <v>999978100.35731995</v>
      </c>
      <c r="CP72" s="31">
        <f t="shared" si="61"/>
        <v>1999072963.0329411</v>
      </c>
      <c r="CQ72" s="32">
        <f t="shared" si="62"/>
        <v>1439687352.2397301</v>
      </c>
      <c r="CR72" s="32">
        <f t="shared" si="63"/>
        <v>538747712.10653102</v>
      </c>
      <c r="CS72" s="32">
        <f t="shared" si="64"/>
        <v>20637898.68668</v>
      </c>
      <c r="CT72" s="67">
        <f t="shared" si="65"/>
        <v>89283831.631617993</v>
      </c>
    </row>
    <row r="73" spans="1:98" x14ac:dyDescent="0.45">
      <c r="A73" s="7">
        <v>572</v>
      </c>
      <c r="B73" s="7" t="s">
        <v>171</v>
      </c>
      <c r="C73" s="8">
        <f t="shared" si="34"/>
        <v>1374724641.6447001</v>
      </c>
      <c r="D73" s="7">
        <v>1374724641.6447001</v>
      </c>
      <c r="E73" s="8">
        <f t="shared" si="35"/>
        <v>928144382.57216406</v>
      </c>
      <c r="F73" s="7">
        <v>410283388.22593999</v>
      </c>
      <c r="G73" s="7">
        <v>0</v>
      </c>
      <c r="H73" s="7">
        <v>16216452.193628</v>
      </c>
      <c r="I73" s="7">
        <v>29999999.999986999</v>
      </c>
      <c r="J73" s="7">
        <v>28120485.925629001</v>
      </c>
      <c r="K73" s="7">
        <v>189119999.99998</v>
      </c>
      <c r="L73" s="7">
        <v>254404056.227</v>
      </c>
      <c r="M73" s="8">
        <f t="shared" si="36"/>
        <v>84615104.000021994</v>
      </c>
      <c r="N73" s="7">
        <v>0</v>
      </c>
      <c r="O73" s="7">
        <v>84615104.000021994</v>
      </c>
      <c r="P73" s="8">
        <f t="shared" si="37"/>
        <v>48725162.175401002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48725162.175401002</v>
      </c>
      <c r="W73" s="8">
        <f t="shared" si="38"/>
        <v>2728202230.0998001</v>
      </c>
      <c r="X73" s="28">
        <f t="shared" si="39"/>
        <v>2728202230.0998001</v>
      </c>
      <c r="Y73" s="7">
        <v>1122369509.8311999</v>
      </c>
      <c r="Z73" s="7">
        <v>1605832720.2686</v>
      </c>
      <c r="AA73" s="28">
        <f t="shared" si="40"/>
        <v>0</v>
      </c>
      <c r="AB73" s="7">
        <v>0</v>
      </c>
      <c r="AC73" s="7">
        <v>0</v>
      </c>
      <c r="AD73" s="28">
        <f t="shared" si="41"/>
        <v>0</v>
      </c>
      <c r="AE73" s="7">
        <v>0</v>
      </c>
      <c r="AF73" s="7">
        <v>0</v>
      </c>
      <c r="AG73" s="8">
        <f t="shared" si="42"/>
        <v>29890716.607560001</v>
      </c>
      <c r="AH73" s="7">
        <v>0</v>
      </c>
      <c r="AI73" s="7">
        <v>0</v>
      </c>
      <c r="AJ73" s="7">
        <v>0</v>
      </c>
      <c r="AK73" s="7">
        <v>0</v>
      </c>
      <c r="AL73" s="7">
        <v>29890716.607560001</v>
      </c>
      <c r="AM73" s="8">
        <v>384777797.03393</v>
      </c>
      <c r="AN73" s="8">
        <v>71527249.784785002</v>
      </c>
      <c r="AO73" s="7">
        <v>21458174.9354355</v>
      </c>
      <c r="AP73" s="8">
        <v>70423548.282598004</v>
      </c>
      <c r="AQ73" s="8">
        <v>509133333.33336997</v>
      </c>
      <c r="AR73" s="8">
        <f t="shared" si="43"/>
        <v>0</v>
      </c>
      <c r="AS73" s="7">
        <v>0</v>
      </c>
      <c r="AT73" s="8">
        <f t="shared" si="44"/>
        <v>12443362898.9995</v>
      </c>
      <c r="AU73" s="7">
        <v>10251726446.052999</v>
      </c>
      <c r="AV73" s="7">
        <v>1414523916.9554</v>
      </c>
      <c r="AW73" s="7">
        <v>777112535.99109995</v>
      </c>
      <c r="AX73" s="8">
        <f t="shared" si="45"/>
        <v>2172595050.7627501</v>
      </c>
      <c r="AY73" s="7">
        <v>35650418.109810002</v>
      </c>
      <c r="AZ73" s="7">
        <v>962816126.77173996</v>
      </c>
      <c r="BA73" s="7">
        <v>489884165.99769002</v>
      </c>
      <c r="BB73" s="7">
        <v>684244339.88350999</v>
      </c>
      <c r="BC73" s="8">
        <v>342590616.91253</v>
      </c>
      <c r="BD73" s="8">
        <f t="shared" si="46"/>
        <v>700000000.00206006</v>
      </c>
      <c r="BE73" s="7">
        <v>700000000.00206006</v>
      </c>
      <c r="BF73" s="8">
        <v>1668204662.8783</v>
      </c>
      <c r="BG73" s="8">
        <f t="shared" si="47"/>
        <v>393650518.85881996</v>
      </c>
      <c r="BH73" s="7">
        <v>220129518.88455999</v>
      </c>
      <c r="BI73" s="7">
        <v>173520999.97426</v>
      </c>
      <c r="BJ73" s="8">
        <v>0</v>
      </c>
      <c r="BK73" s="8">
        <f t="shared" si="48"/>
        <v>300000000.00001001</v>
      </c>
      <c r="BL73" s="7">
        <v>300000000.00001001</v>
      </c>
      <c r="BM73" s="7">
        <v>0</v>
      </c>
      <c r="BN73" s="8">
        <f t="shared" si="49"/>
        <v>50161652.171279997</v>
      </c>
      <c r="BO73" s="7">
        <v>39080206.494044997</v>
      </c>
      <c r="BP73" s="7">
        <v>11081445.677235</v>
      </c>
      <c r="BQ73" s="8">
        <f t="shared" si="50"/>
        <v>10000000</v>
      </c>
      <c r="BR73" s="7">
        <v>10000000</v>
      </c>
      <c r="BS73" s="8">
        <v>503736181.29452997</v>
      </c>
      <c r="BT73" s="8">
        <f t="shared" si="51"/>
        <v>20637898.68668</v>
      </c>
      <c r="BU73" s="7">
        <v>0</v>
      </c>
      <c r="BV73" s="7">
        <v>20637898.68668</v>
      </c>
      <c r="BW73" s="8">
        <f t="shared" si="52"/>
        <v>78303630.514745995</v>
      </c>
      <c r="BX73" s="7">
        <v>78303630.514745995</v>
      </c>
      <c r="BY73" s="8">
        <v>0</v>
      </c>
      <c r="BZ73" s="8">
        <v>0</v>
      </c>
      <c r="CA73" s="8">
        <f t="shared" si="53"/>
        <v>2206613432.7009096</v>
      </c>
      <c r="CB73" s="7">
        <v>829736303.64177001</v>
      </c>
      <c r="CC73" s="7">
        <v>971171623.41252995</v>
      </c>
      <c r="CD73" s="7">
        <v>180474651.64660999</v>
      </c>
      <c r="CE73" s="7">
        <v>225230854</v>
      </c>
      <c r="CF73" s="8">
        <f t="shared" si="54"/>
        <v>150000000.00005001</v>
      </c>
      <c r="CG73" s="7">
        <v>150000000.00005001</v>
      </c>
      <c r="CH73" s="13">
        <f t="shared" si="55"/>
        <v>27270020709.316498</v>
      </c>
      <c r="CI73" s="29">
        <f t="shared" si="56"/>
        <v>15955685104.556452</v>
      </c>
      <c r="CJ73" s="29">
        <f t="shared" si="67"/>
        <v>1459339745.644722</v>
      </c>
      <c r="CK73" s="29">
        <f t="shared" si="57"/>
        <v>14496345358.91173</v>
      </c>
      <c r="CL73" s="15">
        <f t="shared" si="58"/>
        <v>5959721079.5408554</v>
      </c>
      <c r="CM73" s="30">
        <f t="shared" si="66"/>
        <v>976869544.74756503</v>
      </c>
      <c r="CN73" s="30">
        <f t="shared" si="59"/>
        <v>2766238102.092381</v>
      </c>
      <c r="CO73" s="30">
        <f t="shared" si="60"/>
        <v>2216613432.7009096</v>
      </c>
      <c r="CP73" s="31">
        <f t="shared" si="61"/>
        <v>5354614525.2191877</v>
      </c>
      <c r="CQ73" s="32">
        <f t="shared" si="62"/>
        <v>2758092946.7073603</v>
      </c>
      <c r="CR73" s="32">
        <f t="shared" si="63"/>
        <v>1425883679.8230278</v>
      </c>
      <c r="CS73" s="32">
        <f t="shared" si="64"/>
        <v>1170637898.6888001</v>
      </c>
      <c r="CT73" s="67">
        <f t="shared" si="65"/>
        <v>0</v>
      </c>
    </row>
    <row r="74" spans="1:98" x14ac:dyDescent="0.45">
      <c r="A74" s="7">
        <v>573</v>
      </c>
      <c r="B74" s="7" t="s">
        <v>172</v>
      </c>
      <c r="C74" s="8">
        <f t="shared" si="34"/>
        <v>1246392030.6438999</v>
      </c>
      <c r="D74" s="7">
        <v>1246392030.6438999</v>
      </c>
      <c r="E74" s="8">
        <f t="shared" si="35"/>
        <v>499314794.51773906</v>
      </c>
      <c r="F74" s="7">
        <v>263404482.25301</v>
      </c>
      <c r="G74" s="7">
        <v>0</v>
      </c>
      <c r="H74" s="7">
        <v>6186427.1140719997</v>
      </c>
      <c r="I74" s="7">
        <v>29999999.999986999</v>
      </c>
      <c r="J74" s="7">
        <v>28120485.925629001</v>
      </c>
      <c r="K74" s="7">
        <v>82800000.000040993</v>
      </c>
      <c r="L74" s="7">
        <v>88803399.224999994</v>
      </c>
      <c r="M74" s="8">
        <f t="shared" si="36"/>
        <v>74114519.999951005</v>
      </c>
      <c r="N74" s="7">
        <v>0</v>
      </c>
      <c r="O74" s="7">
        <v>74114519.999951005</v>
      </c>
      <c r="P74" s="8">
        <f t="shared" si="37"/>
        <v>67657356.717870995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67657356.717870995</v>
      </c>
      <c r="W74" s="8">
        <f t="shared" si="38"/>
        <v>1016387442.55656</v>
      </c>
      <c r="X74" s="28">
        <f t="shared" si="39"/>
        <v>1016387442.55656</v>
      </c>
      <c r="Y74" s="7">
        <v>443330185.07347</v>
      </c>
      <c r="Z74" s="7">
        <v>573057257.48309004</v>
      </c>
      <c r="AA74" s="28">
        <f t="shared" si="40"/>
        <v>0</v>
      </c>
      <c r="AB74" s="7">
        <v>0</v>
      </c>
      <c r="AC74" s="7">
        <v>0</v>
      </c>
      <c r="AD74" s="28">
        <f t="shared" si="41"/>
        <v>0</v>
      </c>
      <c r="AE74" s="7">
        <v>0</v>
      </c>
      <c r="AF74" s="7">
        <v>0</v>
      </c>
      <c r="AG74" s="8">
        <f t="shared" si="42"/>
        <v>47097099.49368</v>
      </c>
      <c r="AH74" s="7">
        <v>0</v>
      </c>
      <c r="AI74" s="7">
        <v>0</v>
      </c>
      <c r="AJ74" s="7">
        <v>0</v>
      </c>
      <c r="AK74" s="7">
        <v>0</v>
      </c>
      <c r="AL74" s="7">
        <v>47097099.49368</v>
      </c>
      <c r="AM74" s="8">
        <v>181652173.91348001</v>
      </c>
      <c r="AN74" s="8">
        <v>34367598.879803002</v>
      </c>
      <c r="AO74" s="7">
        <v>10310279.663940901</v>
      </c>
      <c r="AP74" s="8">
        <v>30393414.436204001</v>
      </c>
      <c r="AQ74" s="8">
        <v>0</v>
      </c>
      <c r="AR74" s="8">
        <f t="shared" si="43"/>
        <v>0</v>
      </c>
      <c r="AS74" s="7">
        <v>0</v>
      </c>
      <c r="AT74" s="8">
        <f t="shared" si="44"/>
        <v>4042351160.1801443</v>
      </c>
      <c r="AU74" s="7">
        <v>3540927591.2291002</v>
      </c>
      <c r="AV74" s="7">
        <v>418411540.95200002</v>
      </c>
      <c r="AW74" s="7">
        <v>83012027.999044001</v>
      </c>
      <c r="AX74" s="8">
        <f t="shared" si="45"/>
        <v>745268214.20497799</v>
      </c>
      <c r="AY74" s="7">
        <v>17250961.208958</v>
      </c>
      <c r="AZ74" s="7">
        <v>223156368.89458001</v>
      </c>
      <c r="BA74" s="7">
        <v>363234955.98769999</v>
      </c>
      <c r="BB74" s="7">
        <v>141625928.11374</v>
      </c>
      <c r="BC74" s="8">
        <v>139604128.60402</v>
      </c>
      <c r="BD74" s="8">
        <f t="shared" si="46"/>
        <v>0</v>
      </c>
      <c r="BE74" s="7">
        <v>0</v>
      </c>
      <c r="BF74" s="8">
        <v>1941784081.7550001</v>
      </c>
      <c r="BG74" s="8">
        <f t="shared" si="47"/>
        <v>333267101.85887998</v>
      </c>
      <c r="BH74" s="7">
        <v>164666701.22380999</v>
      </c>
      <c r="BI74" s="7">
        <v>168600400.63507</v>
      </c>
      <c r="BJ74" s="8">
        <v>0</v>
      </c>
      <c r="BK74" s="8">
        <f t="shared" si="48"/>
        <v>0</v>
      </c>
      <c r="BL74" s="7">
        <v>0</v>
      </c>
      <c r="BM74" s="7">
        <v>0</v>
      </c>
      <c r="BN74" s="8">
        <f t="shared" si="49"/>
        <v>45319261.182373397</v>
      </c>
      <c r="BO74" s="7">
        <v>41370465.132134996</v>
      </c>
      <c r="BP74" s="7">
        <v>3948796.0502384002</v>
      </c>
      <c r="BQ74" s="8">
        <f t="shared" si="50"/>
        <v>0</v>
      </c>
      <c r="BR74" s="7">
        <v>0</v>
      </c>
      <c r="BS74" s="8">
        <v>209675198.86385</v>
      </c>
      <c r="BT74" s="8">
        <f t="shared" si="51"/>
        <v>20637898.68668</v>
      </c>
      <c r="BU74" s="7">
        <v>0</v>
      </c>
      <c r="BV74" s="7">
        <v>20637898.68668</v>
      </c>
      <c r="BW74" s="8">
        <f t="shared" si="52"/>
        <v>28848992.777926002</v>
      </c>
      <c r="BX74" s="7">
        <v>28848992.777926002</v>
      </c>
      <c r="BY74" s="8">
        <v>0</v>
      </c>
      <c r="BZ74" s="8">
        <v>0</v>
      </c>
      <c r="CA74" s="8">
        <f t="shared" si="53"/>
        <v>362393966.94028473</v>
      </c>
      <c r="CB74" s="7">
        <v>92195813.270291001</v>
      </c>
      <c r="CC74" s="7">
        <v>185394856.66993999</v>
      </c>
      <c r="CD74" s="7">
        <v>3521840.0000107</v>
      </c>
      <c r="CE74" s="7">
        <v>81281457.000043005</v>
      </c>
      <c r="CF74" s="8">
        <f t="shared" si="54"/>
        <v>0</v>
      </c>
      <c r="CG74" s="7">
        <v>0</v>
      </c>
      <c r="CH74" s="13">
        <f t="shared" si="55"/>
        <v>11066526436.213326</v>
      </c>
      <c r="CI74" s="29">
        <f t="shared" si="56"/>
        <v>7486293966.4924755</v>
      </c>
      <c r="CJ74" s="29">
        <f t="shared" si="67"/>
        <v>1320506550.6438508</v>
      </c>
      <c r="CK74" s="29">
        <f t="shared" si="57"/>
        <v>6165787415.8486242</v>
      </c>
      <c r="CL74" s="15">
        <f t="shared" si="58"/>
        <v>2116437287.079855</v>
      </c>
      <c r="CM74" s="30">
        <f t="shared" si="66"/>
        <v>566972151.23561001</v>
      </c>
      <c r="CN74" s="30">
        <f t="shared" si="59"/>
        <v>1187071168.9039602</v>
      </c>
      <c r="CO74" s="30">
        <f t="shared" si="60"/>
        <v>362393966.94028473</v>
      </c>
      <c r="CP74" s="31">
        <f t="shared" si="61"/>
        <v>1463795182.6409941</v>
      </c>
      <c r="CQ74" s="32">
        <f t="shared" si="62"/>
        <v>1063484542.05024</v>
      </c>
      <c r="CR74" s="32">
        <f t="shared" si="63"/>
        <v>379672741.90407401</v>
      </c>
      <c r="CS74" s="32">
        <f t="shared" si="64"/>
        <v>20637898.68668</v>
      </c>
      <c r="CT74" s="67">
        <f t="shared" si="65"/>
        <v>0</v>
      </c>
    </row>
    <row r="75" spans="1:98" x14ac:dyDescent="0.45">
      <c r="A75" s="7">
        <v>574</v>
      </c>
      <c r="B75" s="7" t="s">
        <v>173</v>
      </c>
      <c r="C75" s="8">
        <f t="shared" si="34"/>
        <v>1165309915.4445</v>
      </c>
      <c r="D75" s="7">
        <v>1165309915.4445</v>
      </c>
      <c r="E75" s="8">
        <f t="shared" si="35"/>
        <v>683906249.14749396</v>
      </c>
      <c r="F75" s="7">
        <v>317134378.97593999</v>
      </c>
      <c r="G75" s="7">
        <v>0</v>
      </c>
      <c r="H75" s="7">
        <v>9928162.9426678997</v>
      </c>
      <c r="I75" s="7">
        <v>29999999.999986999</v>
      </c>
      <c r="J75" s="7">
        <v>28120485.925629001</v>
      </c>
      <c r="K75" s="7">
        <v>126480000.00007001</v>
      </c>
      <c r="L75" s="7">
        <v>172243221.30320001</v>
      </c>
      <c r="M75" s="8">
        <f t="shared" si="36"/>
        <v>123054179.99988</v>
      </c>
      <c r="N75" s="7">
        <v>0</v>
      </c>
      <c r="O75" s="7">
        <v>123054179.99988</v>
      </c>
      <c r="P75" s="8">
        <f t="shared" si="37"/>
        <v>67906464.540794998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67906464.540794998</v>
      </c>
      <c r="W75" s="8">
        <f t="shared" si="38"/>
        <v>383960362.65935999</v>
      </c>
      <c r="X75" s="28">
        <f t="shared" si="39"/>
        <v>0</v>
      </c>
      <c r="Y75" s="7">
        <v>0</v>
      </c>
      <c r="Z75" s="7">
        <v>0</v>
      </c>
      <c r="AA75" s="28">
        <f t="shared" si="40"/>
        <v>0</v>
      </c>
      <c r="AB75" s="7">
        <v>0</v>
      </c>
      <c r="AC75" s="7">
        <v>0</v>
      </c>
      <c r="AD75" s="28">
        <f t="shared" si="41"/>
        <v>383960362.65935999</v>
      </c>
      <c r="AE75" s="7">
        <v>159217679.98710001</v>
      </c>
      <c r="AF75" s="7">
        <v>224742682.67225999</v>
      </c>
      <c r="AG75" s="8">
        <f t="shared" si="42"/>
        <v>33665156.802060001</v>
      </c>
      <c r="AH75" s="7">
        <v>0</v>
      </c>
      <c r="AI75" s="7">
        <v>0</v>
      </c>
      <c r="AJ75" s="7">
        <v>0</v>
      </c>
      <c r="AK75" s="7">
        <v>0</v>
      </c>
      <c r="AL75" s="7">
        <v>33665156.802060001</v>
      </c>
      <c r="AM75" s="8">
        <v>305470814.87382001</v>
      </c>
      <c r="AN75" s="8">
        <v>42488364.421552002</v>
      </c>
      <c r="AO75" s="7">
        <v>12746509.326465601</v>
      </c>
      <c r="AP75" s="8">
        <v>38417092.599498004</v>
      </c>
      <c r="AQ75" s="8">
        <v>0</v>
      </c>
      <c r="AR75" s="8">
        <f t="shared" si="43"/>
        <v>0</v>
      </c>
      <c r="AS75" s="7">
        <v>0</v>
      </c>
      <c r="AT75" s="8">
        <f t="shared" si="44"/>
        <v>8832372131.4253693</v>
      </c>
      <c r="AU75" s="7">
        <v>7680531530.5525999</v>
      </c>
      <c r="AV75" s="7">
        <v>838282940.87644994</v>
      </c>
      <c r="AW75" s="7">
        <v>313557659.99632001</v>
      </c>
      <c r="AX75" s="8">
        <f t="shared" si="45"/>
        <v>2828843758.7170796</v>
      </c>
      <c r="AY75" s="7">
        <v>36772336.213509999</v>
      </c>
      <c r="AZ75" s="7">
        <v>636187214.56370997</v>
      </c>
      <c r="BA75" s="7">
        <v>1998522065.5913</v>
      </c>
      <c r="BB75" s="7">
        <v>157362142.34856001</v>
      </c>
      <c r="BC75" s="8">
        <v>236095729.55197999</v>
      </c>
      <c r="BD75" s="8">
        <f t="shared" si="46"/>
        <v>0</v>
      </c>
      <c r="BE75" s="7">
        <v>0</v>
      </c>
      <c r="BF75" s="8">
        <v>1198615844.1600001</v>
      </c>
      <c r="BG75" s="8">
        <f t="shared" si="47"/>
        <v>236037433.51422</v>
      </c>
      <c r="BH75" s="7">
        <v>236037433.51422</v>
      </c>
      <c r="BI75" s="7">
        <v>0</v>
      </c>
      <c r="BJ75" s="8">
        <v>0</v>
      </c>
      <c r="BK75" s="8">
        <f t="shared" si="48"/>
        <v>0</v>
      </c>
      <c r="BL75" s="7">
        <v>0</v>
      </c>
      <c r="BM75" s="7">
        <v>0</v>
      </c>
      <c r="BN75" s="8">
        <f t="shared" si="49"/>
        <v>41339913.457434505</v>
      </c>
      <c r="BO75" s="7">
        <v>34516769.579640001</v>
      </c>
      <c r="BP75" s="7">
        <v>6823143.8777945004</v>
      </c>
      <c r="BQ75" s="8">
        <f t="shared" si="50"/>
        <v>0</v>
      </c>
      <c r="BR75" s="7">
        <v>0</v>
      </c>
      <c r="BS75" s="8">
        <v>519113650.04543</v>
      </c>
      <c r="BT75" s="8">
        <f t="shared" si="51"/>
        <v>20637898.68668</v>
      </c>
      <c r="BU75" s="7">
        <v>0</v>
      </c>
      <c r="BV75" s="7">
        <v>20637898.68668</v>
      </c>
      <c r="BW75" s="8">
        <f t="shared" si="52"/>
        <v>50141568.809410997</v>
      </c>
      <c r="BX75" s="7">
        <v>50141568.809410997</v>
      </c>
      <c r="BY75" s="8">
        <v>0</v>
      </c>
      <c r="BZ75" s="8">
        <v>0</v>
      </c>
      <c r="CA75" s="8">
        <f t="shared" si="53"/>
        <v>564115669.87738752</v>
      </c>
      <c r="CB75" s="7">
        <v>352020312.39784998</v>
      </c>
      <c r="CC75" s="7">
        <v>210169750.47940001</v>
      </c>
      <c r="CD75" s="7">
        <v>1925607.0001375999</v>
      </c>
      <c r="CE75" s="7">
        <v>0</v>
      </c>
      <c r="CF75" s="8">
        <f t="shared" si="54"/>
        <v>0</v>
      </c>
      <c r="CG75" s="7">
        <v>0</v>
      </c>
      <c r="CH75" s="13">
        <f t="shared" si="55"/>
        <v>17371492198.733952</v>
      </c>
      <c r="CI75" s="29">
        <f t="shared" si="56"/>
        <v>11624822885.903568</v>
      </c>
      <c r="CJ75" s="29">
        <f t="shared" si="67"/>
        <v>1288364095.44438</v>
      </c>
      <c r="CK75" s="29">
        <f t="shared" si="57"/>
        <v>10336458790.459188</v>
      </c>
      <c r="CL75" s="15">
        <f t="shared" si="58"/>
        <v>4514779422.4853745</v>
      </c>
      <c r="CM75" s="30">
        <f t="shared" si="66"/>
        <v>751812713.68828893</v>
      </c>
      <c r="CN75" s="30">
        <f t="shared" si="59"/>
        <v>3198851038.9196978</v>
      </c>
      <c r="CO75" s="30">
        <f t="shared" si="60"/>
        <v>564115669.87738752</v>
      </c>
      <c r="CP75" s="31">
        <f t="shared" si="61"/>
        <v>1231889890.3450081</v>
      </c>
      <c r="CQ75" s="32">
        <f t="shared" si="62"/>
        <v>417625519.46142</v>
      </c>
      <c r="CR75" s="32">
        <f t="shared" si="63"/>
        <v>793626472.196908</v>
      </c>
      <c r="CS75" s="32">
        <f t="shared" si="64"/>
        <v>20637898.68668</v>
      </c>
      <c r="CT75" s="67">
        <f t="shared" si="65"/>
        <v>0</v>
      </c>
    </row>
    <row r="76" spans="1:98" x14ac:dyDescent="0.45">
      <c r="A76" s="7">
        <v>575</v>
      </c>
      <c r="B76" s="7" t="s">
        <v>174</v>
      </c>
      <c r="C76" s="8">
        <f t="shared" si="34"/>
        <v>1240733745.3634</v>
      </c>
      <c r="D76" s="7">
        <v>1240733745.3634</v>
      </c>
      <c r="E76" s="8">
        <f t="shared" si="35"/>
        <v>613275601.36699879</v>
      </c>
      <c r="F76" s="7">
        <v>279544071.23106998</v>
      </c>
      <c r="G76" s="7">
        <v>0</v>
      </c>
      <c r="H76" s="7">
        <v>8101435.2876827996</v>
      </c>
      <c r="I76" s="7">
        <v>29999999.999986999</v>
      </c>
      <c r="J76" s="7">
        <v>28120485.925629001</v>
      </c>
      <c r="K76" s="7">
        <v>129720000.00003</v>
      </c>
      <c r="L76" s="7">
        <v>137789608.9226</v>
      </c>
      <c r="M76" s="8">
        <f t="shared" si="36"/>
        <v>124398995.99996001</v>
      </c>
      <c r="N76" s="7">
        <v>0</v>
      </c>
      <c r="O76" s="7">
        <v>124398995.99996001</v>
      </c>
      <c r="P76" s="8">
        <f t="shared" si="37"/>
        <v>71144866.238806993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71144866.238806993</v>
      </c>
      <c r="W76" s="8">
        <f t="shared" si="38"/>
        <v>1401478687.96874</v>
      </c>
      <c r="X76" s="28">
        <f t="shared" si="39"/>
        <v>1401478687.96874</v>
      </c>
      <c r="Y76" s="7">
        <v>579620192.86925006</v>
      </c>
      <c r="Z76" s="7">
        <v>821858495.09949005</v>
      </c>
      <c r="AA76" s="28">
        <f t="shared" si="40"/>
        <v>0</v>
      </c>
      <c r="AB76" s="7">
        <v>0</v>
      </c>
      <c r="AC76" s="7">
        <v>0</v>
      </c>
      <c r="AD76" s="28">
        <f t="shared" si="41"/>
        <v>0</v>
      </c>
      <c r="AE76" s="7">
        <v>0</v>
      </c>
      <c r="AF76" s="7">
        <v>0</v>
      </c>
      <c r="AG76" s="8">
        <f t="shared" si="42"/>
        <v>47731114.995300002</v>
      </c>
      <c r="AH76" s="7">
        <v>0</v>
      </c>
      <c r="AI76" s="7">
        <v>0</v>
      </c>
      <c r="AJ76" s="7">
        <v>0</v>
      </c>
      <c r="AK76" s="7">
        <v>0</v>
      </c>
      <c r="AL76" s="7">
        <v>47731114.995300002</v>
      </c>
      <c r="AM76" s="8">
        <v>289319078.15353</v>
      </c>
      <c r="AN76" s="8">
        <v>36091690.332061</v>
      </c>
      <c r="AO76" s="7">
        <v>10827507.099618299</v>
      </c>
      <c r="AP76" s="8">
        <v>33872580.073932998</v>
      </c>
      <c r="AQ76" s="8">
        <v>509133333.33336997</v>
      </c>
      <c r="AR76" s="8">
        <f t="shared" si="43"/>
        <v>0</v>
      </c>
      <c r="AS76" s="7">
        <v>0</v>
      </c>
      <c r="AT76" s="8">
        <f t="shared" si="44"/>
        <v>5809316965.8959999</v>
      </c>
      <c r="AU76" s="7">
        <v>4795032561.8216</v>
      </c>
      <c r="AV76" s="7">
        <v>852826180.07643998</v>
      </c>
      <c r="AW76" s="7">
        <v>161458223.99796</v>
      </c>
      <c r="AX76" s="8">
        <f t="shared" si="45"/>
        <v>923741096.88818109</v>
      </c>
      <c r="AY76" s="7">
        <v>24206853.451961</v>
      </c>
      <c r="AZ76" s="7">
        <v>438216926.70613998</v>
      </c>
      <c r="BA76" s="7">
        <v>338724123.90008003</v>
      </c>
      <c r="BB76" s="7">
        <v>122593192.83</v>
      </c>
      <c r="BC76" s="8">
        <v>181867634.31456</v>
      </c>
      <c r="BD76" s="8">
        <f t="shared" si="46"/>
        <v>0</v>
      </c>
      <c r="BE76" s="7">
        <v>0</v>
      </c>
      <c r="BF76" s="8">
        <v>1394432803.6777999</v>
      </c>
      <c r="BG76" s="8">
        <f t="shared" si="47"/>
        <v>175385751.79506001</v>
      </c>
      <c r="BH76" s="7">
        <v>175385751.79506001</v>
      </c>
      <c r="BI76" s="7">
        <v>0</v>
      </c>
      <c r="BJ76" s="8">
        <v>0</v>
      </c>
      <c r="BK76" s="8">
        <f t="shared" si="48"/>
        <v>45343698.899467997</v>
      </c>
      <c r="BL76" s="7">
        <v>0</v>
      </c>
      <c r="BM76" s="7">
        <v>45343698.899467997</v>
      </c>
      <c r="BN76" s="8">
        <f t="shared" si="49"/>
        <v>39366171.694036596</v>
      </c>
      <c r="BO76" s="7">
        <v>34374114.486764997</v>
      </c>
      <c r="BP76" s="7">
        <v>4992057.2072716001</v>
      </c>
      <c r="BQ76" s="8">
        <f t="shared" si="50"/>
        <v>0</v>
      </c>
      <c r="BR76" s="7">
        <v>0</v>
      </c>
      <c r="BS76" s="8">
        <v>340505020.37102002</v>
      </c>
      <c r="BT76" s="8">
        <f t="shared" si="51"/>
        <v>0</v>
      </c>
      <c r="BU76" s="7">
        <v>0</v>
      </c>
      <c r="BV76" s="7">
        <v>0</v>
      </c>
      <c r="BW76" s="8">
        <f t="shared" si="52"/>
        <v>43869822.113254003</v>
      </c>
      <c r="BX76" s="7">
        <v>43869822.113254003</v>
      </c>
      <c r="BY76" s="8">
        <v>0</v>
      </c>
      <c r="BZ76" s="8">
        <v>0</v>
      </c>
      <c r="CA76" s="8">
        <f t="shared" si="53"/>
        <v>1166474841.5483599</v>
      </c>
      <c r="CB76" s="7">
        <v>394673358.59944999</v>
      </c>
      <c r="CC76" s="7">
        <v>199214909.07595</v>
      </c>
      <c r="CD76" s="7">
        <v>252267837.87288001</v>
      </c>
      <c r="CE76" s="7">
        <v>320318736.00007999</v>
      </c>
      <c r="CF76" s="8">
        <f t="shared" si="54"/>
        <v>150000000.00005001</v>
      </c>
      <c r="CG76" s="7">
        <v>150000000.00005001</v>
      </c>
      <c r="CH76" s="13">
        <f t="shared" si="55"/>
        <v>14592139802.124422</v>
      </c>
      <c r="CI76" s="29">
        <f t="shared" si="56"/>
        <v>8858201589.0906906</v>
      </c>
      <c r="CJ76" s="29">
        <f t="shared" si="67"/>
        <v>1365132741.3633599</v>
      </c>
      <c r="CK76" s="29">
        <f t="shared" si="57"/>
        <v>7493068847.7273302</v>
      </c>
      <c r="CL76" s="15">
        <f t="shared" si="58"/>
        <v>3069349841.9767585</v>
      </c>
      <c r="CM76" s="30">
        <f t="shared" si="66"/>
        <v>684420467.60580575</v>
      </c>
      <c r="CN76" s="30">
        <f t="shared" si="59"/>
        <v>1218454532.8225927</v>
      </c>
      <c r="CO76" s="30">
        <f t="shared" si="60"/>
        <v>1166474841.5483599</v>
      </c>
      <c r="CP76" s="31">
        <f t="shared" si="61"/>
        <v>2664588371.056973</v>
      </c>
      <c r="CQ76" s="32">
        <f t="shared" si="62"/>
        <v>1449209802.96404</v>
      </c>
      <c r="CR76" s="32">
        <f t="shared" si="63"/>
        <v>1065378568.0928831</v>
      </c>
      <c r="CS76" s="32">
        <f t="shared" si="64"/>
        <v>150000000.00005001</v>
      </c>
      <c r="CT76" s="67">
        <f t="shared" si="65"/>
        <v>45343698.899467997</v>
      </c>
    </row>
    <row r="77" spans="1:98" x14ac:dyDescent="0.45">
      <c r="A77" s="7">
        <v>576</v>
      </c>
      <c r="B77" s="7" t="s">
        <v>175</v>
      </c>
      <c r="C77" s="8">
        <f t="shared" si="34"/>
        <v>655916737.40262997</v>
      </c>
      <c r="D77" s="7">
        <v>655916737.40262997</v>
      </c>
      <c r="E77" s="8">
        <f t="shared" si="35"/>
        <v>450785097.43488681</v>
      </c>
      <c r="F77" s="7">
        <v>235682683.51636001</v>
      </c>
      <c r="G77" s="7">
        <v>0</v>
      </c>
      <c r="H77" s="7">
        <v>3972623.3388848002</v>
      </c>
      <c r="I77" s="7">
        <v>29999999.999986999</v>
      </c>
      <c r="J77" s="7">
        <v>28120485.925629001</v>
      </c>
      <c r="K77" s="7">
        <v>62760000.000026003</v>
      </c>
      <c r="L77" s="7">
        <v>90249304.653999999</v>
      </c>
      <c r="M77" s="8">
        <f t="shared" si="36"/>
        <v>107974509.99988</v>
      </c>
      <c r="N77" s="7">
        <v>0</v>
      </c>
      <c r="O77" s="7">
        <v>107974509.99988</v>
      </c>
      <c r="P77" s="8">
        <f t="shared" si="37"/>
        <v>37764417.966623001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37764417.966623001</v>
      </c>
      <c r="W77" s="8">
        <f t="shared" si="38"/>
        <v>791050993.68764997</v>
      </c>
      <c r="X77" s="28">
        <f t="shared" si="39"/>
        <v>791050993.68764997</v>
      </c>
      <c r="Y77" s="7">
        <v>357656511.81015998</v>
      </c>
      <c r="Z77" s="7">
        <v>433394481.87748998</v>
      </c>
      <c r="AA77" s="28">
        <f t="shared" si="40"/>
        <v>0</v>
      </c>
      <c r="AB77" s="7">
        <v>0</v>
      </c>
      <c r="AC77" s="7">
        <v>0</v>
      </c>
      <c r="AD77" s="28">
        <f t="shared" si="41"/>
        <v>0</v>
      </c>
      <c r="AE77" s="7">
        <v>0</v>
      </c>
      <c r="AF77" s="7">
        <v>0</v>
      </c>
      <c r="AG77" s="8">
        <f t="shared" si="42"/>
        <v>18426705.735959999</v>
      </c>
      <c r="AH77" s="7">
        <v>0</v>
      </c>
      <c r="AI77" s="7">
        <v>0</v>
      </c>
      <c r="AJ77" s="7">
        <v>0</v>
      </c>
      <c r="AK77" s="7">
        <v>0</v>
      </c>
      <c r="AL77" s="7">
        <v>18426705.735959999</v>
      </c>
      <c r="AM77" s="8">
        <v>320324929.67360997</v>
      </c>
      <c r="AN77" s="8">
        <v>24718414.966625001</v>
      </c>
      <c r="AO77" s="7">
        <v>7415524.4899875</v>
      </c>
      <c r="AP77" s="8">
        <v>22414422.091178998</v>
      </c>
      <c r="AQ77" s="8">
        <v>0</v>
      </c>
      <c r="AR77" s="8">
        <f t="shared" si="43"/>
        <v>0</v>
      </c>
      <c r="AS77" s="7">
        <v>0</v>
      </c>
      <c r="AT77" s="8">
        <f t="shared" si="44"/>
        <v>2663133845.5094299</v>
      </c>
      <c r="AU77" s="7">
        <v>2335881740.2178001</v>
      </c>
      <c r="AV77" s="7">
        <v>327252105.29163003</v>
      </c>
      <c r="AW77" s="7">
        <v>0</v>
      </c>
      <c r="AX77" s="8">
        <f t="shared" si="45"/>
        <v>418871923.834499</v>
      </c>
      <c r="AY77" s="7">
        <v>16577810.346728999</v>
      </c>
      <c r="AZ77" s="7">
        <v>194711588.65316999</v>
      </c>
      <c r="BA77" s="7">
        <v>207582524.8346</v>
      </c>
      <c r="BB77" s="7">
        <v>0</v>
      </c>
      <c r="BC77" s="8">
        <v>124334235.18903001</v>
      </c>
      <c r="BD77" s="8">
        <f t="shared" si="46"/>
        <v>0</v>
      </c>
      <c r="BE77" s="7">
        <v>0</v>
      </c>
      <c r="BF77" s="8">
        <v>2135035690.7170999</v>
      </c>
      <c r="BG77" s="8">
        <f t="shared" si="47"/>
        <v>308801002.84116</v>
      </c>
      <c r="BH77" s="7">
        <v>100767269.04209</v>
      </c>
      <c r="BI77" s="7">
        <v>208033733.79907</v>
      </c>
      <c r="BJ77" s="8">
        <v>0</v>
      </c>
      <c r="BK77" s="8">
        <f t="shared" si="48"/>
        <v>0</v>
      </c>
      <c r="BL77" s="7">
        <v>0</v>
      </c>
      <c r="BM77" s="7">
        <v>0</v>
      </c>
      <c r="BN77" s="8">
        <f t="shared" si="49"/>
        <v>37541767.860583596</v>
      </c>
      <c r="BO77" s="7">
        <v>33681174.838019997</v>
      </c>
      <c r="BP77" s="7">
        <v>3860593.0225636</v>
      </c>
      <c r="BQ77" s="8">
        <f t="shared" si="50"/>
        <v>24000000</v>
      </c>
      <c r="BR77" s="7">
        <v>24000000</v>
      </c>
      <c r="BS77" s="8">
        <v>326654380.24185002</v>
      </c>
      <c r="BT77" s="8">
        <f t="shared" si="51"/>
        <v>20637898.68668</v>
      </c>
      <c r="BU77" s="7">
        <v>0</v>
      </c>
      <c r="BV77" s="7">
        <v>20637898.68668</v>
      </c>
      <c r="BW77" s="8">
        <f t="shared" si="52"/>
        <v>22875195.622386999</v>
      </c>
      <c r="BX77" s="7">
        <v>22875195.622386999</v>
      </c>
      <c r="BY77" s="8">
        <v>0</v>
      </c>
      <c r="BZ77" s="8">
        <v>0</v>
      </c>
      <c r="CA77" s="8">
        <f t="shared" si="53"/>
        <v>168973581.34977341</v>
      </c>
      <c r="CB77" s="7">
        <v>57439818.999650002</v>
      </c>
      <c r="CC77" s="7">
        <v>73550525.350035995</v>
      </c>
      <c r="CD77" s="7">
        <v>7101618.0000684001</v>
      </c>
      <c r="CE77" s="7">
        <v>30881619.000018999</v>
      </c>
      <c r="CF77" s="8">
        <f t="shared" si="54"/>
        <v>0</v>
      </c>
      <c r="CG77" s="7">
        <v>0</v>
      </c>
      <c r="CH77" s="13">
        <f t="shared" si="55"/>
        <v>8680235750.8115368</v>
      </c>
      <c r="CI77" s="29">
        <f t="shared" si="56"/>
        <v>5882385713.3026495</v>
      </c>
      <c r="CJ77" s="29">
        <f t="shared" si="67"/>
        <v>763891247.40250993</v>
      </c>
      <c r="CK77" s="29">
        <f t="shared" si="57"/>
        <v>5118494465.9001398</v>
      </c>
      <c r="CL77" s="15">
        <f t="shared" si="58"/>
        <v>1494331401.8765378</v>
      </c>
      <c r="CM77" s="30">
        <f t="shared" si="66"/>
        <v>488549515.40150982</v>
      </c>
      <c r="CN77" s="30">
        <f t="shared" si="59"/>
        <v>812808305.12525451</v>
      </c>
      <c r="CO77" s="30">
        <f t="shared" si="60"/>
        <v>192973581.34977341</v>
      </c>
      <c r="CP77" s="31">
        <f t="shared" si="61"/>
        <v>1303518635.632349</v>
      </c>
      <c r="CQ77" s="32">
        <f t="shared" si="62"/>
        <v>809477699.42360997</v>
      </c>
      <c r="CR77" s="32">
        <f t="shared" si="63"/>
        <v>473403037.52205902</v>
      </c>
      <c r="CS77" s="32">
        <f t="shared" si="64"/>
        <v>20637898.68668</v>
      </c>
      <c r="CT77" s="67">
        <f t="shared" si="65"/>
        <v>0</v>
      </c>
    </row>
    <row r="78" spans="1:98" x14ac:dyDescent="0.45">
      <c r="A78" s="7">
        <v>577</v>
      </c>
      <c r="B78" s="7" t="s">
        <v>176</v>
      </c>
      <c r="C78" s="8">
        <f t="shared" si="34"/>
        <v>795231949.56343997</v>
      </c>
      <c r="D78" s="7">
        <v>795231949.56343997</v>
      </c>
      <c r="E78" s="8">
        <f t="shared" si="35"/>
        <v>578700409.39489317</v>
      </c>
      <c r="F78" s="7">
        <v>279996012.54824001</v>
      </c>
      <c r="G78" s="7">
        <v>0</v>
      </c>
      <c r="H78" s="7">
        <v>9337362.5486770999</v>
      </c>
      <c r="I78" s="7">
        <v>29999999.999986999</v>
      </c>
      <c r="J78" s="7">
        <v>28120485.925629001</v>
      </c>
      <c r="K78" s="7">
        <v>103679999.99996001</v>
      </c>
      <c r="L78" s="7">
        <v>127566548.3724</v>
      </c>
      <c r="M78" s="8">
        <f t="shared" si="36"/>
        <v>146809391.99989</v>
      </c>
      <c r="N78" s="7">
        <v>0</v>
      </c>
      <c r="O78" s="7">
        <v>146809391.99989</v>
      </c>
      <c r="P78" s="8">
        <f t="shared" si="37"/>
        <v>41501035.310482003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41501035.310482003</v>
      </c>
      <c r="W78" s="8">
        <f t="shared" si="38"/>
        <v>1363725981.54405</v>
      </c>
      <c r="X78" s="28">
        <f t="shared" si="39"/>
        <v>1363725981.54405</v>
      </c>
      <c r="Y78" s="7">
        <v>587475678.75164998</v>
      </c>
      <c r="Z78" s="7">
        <v>776250302.7924</v>
      </c>
      <c r="AA78" s="28">
        <f t="shared" si="40"/>
        <v>0</v>
      </c>
      <c r="AB78" s="7">
        <v>0</v>
      </c>
      <c r="AC78" s="7">
        <v>0</v>
      </c>
      <c r="AD78" s="28">
        <f t="shared" si="41"/>
        <v>0</v>
      </c>
      <c r="AE78" s="7">
        <v>0</v>
      </c>
      <c r="AF78" s="7">
        <v>0</v>
      </c>
      <c r="AG78" s="8">
        <f t="shared" si="42"/>
        <v>22383281.95812</v>
      </c>
      <c r="AH78" s="7">
        <v>0</v>
      </c>
      <c r="AI78" s="7">
        <v>0</v>
      </c>
      <c r="AJ78" s="7">
        <v>0</v>
      </c>
      <c r="AK78" s="7">
        <v>0</v>
      </c>
      <c r="AL78" s="7">
        <v>22383281.95812</v>
      </c>
      <c r="AM78" s="8">
        <v>275857441.43365002</v>
      </c>
      <c r="AN78" s="8">
        <v>35032479.153477997</v>
      </c>
      <c r="AO78" s="7">
        <v>10509743.746043399</v>
      </c>
      <c r="AP78" s="8">
        <v>32303756.624276001</v>
      </c>
      <c r="AQ78" s="8">
        <v>0</v>
      </c>
      <c r="AR78" s="8">
        <f t="shared" si="43"/>
        <v>0</v>
      </c>
      <c r="AS78" s="7">
        <v>0</v>
      </c>
      <c r="AT78" s="8">
        <f t="shared" si="44"/>
        <v>7572387210.68818</v>
      </c>
      <c r="AU78" s="7">
        <v>6655977862.2917004</v>
      </c>
      <c r="AV78" s="7">
        <v>916409348.39647996</v>
      </c>
      <c r="AW78" s="7">
        <v>0</v>
      </c>
      <c r="AX78" s="8">
        <f t="shared" si="45"/>
        <v>1020881224.7376729</v>
      </c>
      <c r="AY78" s="7">
        <v>24431237.072673</v>
      </c>
      <c r="AZ78" s="7">
        <v>640486110.79253995</v>
      </c>
      <c r="BA78" s="7">
        <v>355963876.87246001</v>
      </c>
      <c r="BB78" s="7">
        <v>0</v>
      </c>
      <c r="BC78" s="8">
        <v>183019525.98146999</v>
      </c>
      <c r="BD78" s="8">
        <f t="shared" si="46"/>
        <v>0</v>
      </c>
      <c r="BE78" s="7">
        <v>0</v>
      </c>
      <c r="BF78" s="8">
        <v>2048898430.3199</v>
      </c>
      <c r="BG78" s="8">
        <f t="shared" si="47"/>
        <v>319231673.2378</v>
      </c>
      <c r="BH78" s="7">
        <v>181130188.75819999</v>
      </c>
      <c r="BI78" s="7">
        <v>138101484.47960001</v>
      </c>
      <c r="BJ78" s="8">
        <v>0</v>
      </c>
      <c r="BK78" s="8">
        <f t="shared" si="48"/>
        <v>279723606.02632397</v>
      </c>
      <c r="BL78" s="7">
        <v>200000000.00003999</v>
      </c>
      <c r="BM78" s="7">
        <v>79723606.026283994</v>
      </c>
      <c r="BN78" s="8">
        <f t="shared" si="49"/>
        <v>40852560.609044001</v>
      </c>
      <c r="BO78" s="7">
        <v>35873755.263044998</v>
      </c>
      <c r="BP78" s="7">
        <v>4978805.3459989997</v>
      </c>
      <c r="BQ78" s="8">
        <f t="shared" si="50"/>
        <v>0</v>
      </c>
      <c r="BR78" s="7">
        <v>0</v>
      </c>
      <c r="BS78" s="8">
        <v>193813584.20447999</v>
      </c>
      <c r="BT78" s="8">
        <f t="shared" si="51"/>
        <v>20637898.68668</v>
      </c>
      <c r="BU78" s="7">
        <v>0</v>
      </c>
      <c r="BV78" s="7">
        <v>20637898.68668</v>
      </c>
      <c r="BW78" s="8">
        <f t="shared" si="52"/>
        <v>42932976.678446002</v>
      </c>
      <c r="BX78" s="7">
        <v>42932976.678446002</v>
      </c>
      <c r="BY78" s="8">
        <v>0</v>
      </c>
      <c r="BZ78" s="8">
        <v>0</v>
      </c>
      <c r="CA78" s="8">
        <f t="shared" si="53"/>
        <v>1073402910.1499631</v>
      </c>
      <c r="CB78" s="7">
        <v>405111760.94082999</v>
      </c>
      <c r="CC78" s="7">
        <v>572235185.01881003</v>
      </c>
      <c r="CD78" s="7">
        <v>78516035.190427005</v>
      </c>
      <c r="CE78" s="7">
        <v>17539928.999896001</v>
      </c>
      <c r="CF78" s="8">
        <f t="shared" si="54"/>
        <v>0</v>
      </c>
      <c r="CG78" s="7">
        <v>0</v>
      </c>
      <c r="CH78" s="13">
        <f t="shared" si="55"/>
        <v>16007603722.275955</v>
      </c>
      <c r="CI78" s="29">
        <f t="shared" si="56"/>
        <v>10839184424.00506</v>
      </c>
      <c r="CJ78" s="29">
        <f t="shared" si="67"/>
        <v>942041341.56332994</v>
      </c>
      <c r="CK78" s="29">
        <f t="shared" si="57"/>
        <v>9897143082.4417305</v>
      </c>
      <c r="CL78" s="15">
        <f t="shared" si="58"/>
        <v>3152535269.2717795</v>
      </c>
      <c r="CM78" s="30">
        <f t="shared" si="66"/>
        <v>620201444.70537519</v>
      </c>
      <c r="CN78" s="30">
        <f t="shared" si="59"/>
        <v>1458930914.4164412</v>
      </c>
      <c r="CO78" s="30">
        <f t="shared" si="60"/>
        <v>1073402910.1499631</v>
      </c>
      <c r="CP78" s="31">
        <f t="shared" si="61"/>
        <v>2015884028.9991159</v>
      </c>
      <c r="CQ78" s="32">
        <f t="shared" si="62"/>
        <v>1386109263.5021701</v>
      </c>
      <c r="CR78" s="32">
        <f t="shared" si="63"/>
        <v>409136866.81022596</v>
      </c>
      <c r="CS78" s="32">
        <f t="shared" si="64"/>
        <v>220637898.68671998</v>
      </c>
      <c r="CT78" s="67">
        <f t="shared" si="65"/>
        <v>79723606.026283994</v>
      </c>
    </row>
    <row r="79" spans="1:98" x14ac:dyDescent="0.45">
      <c r="A79" s="7">
        <v>578</v>
      </c>
      <c r="B79" s="7" t="s">
        <v>177</v>
      </c>
      <c r="C79" s="8">
        <f t="shared" si="34"/>
        <v>1011727143.3224</v>
      </c>
      <c r="D79" s="7">
        <v>1011727143.3224</v>
      </c>
      <c r="E79" s="8">
        <f t="shared" si="35"/>
        <v>546063606.89916158</v>
      </c>
      <c r="F79" s="7">
        <v>284151209.20371997</v>
      </c>
      <c r="G79" s="7">
        <v>0</v>
      </c>
      <c r="H79" s="7">
        <v>7537798.1302046003</v>
      </c>
      <c r="I79" s="7">
        <v>29999999.999986999</v>
      </c>
      <c r="J79" s="7">
        <v>28120485.925629001</v>
      </c>
      <c r="K79" s="7">
        <v>64320000.000021003</v>
      </c>
      <c r="L79" s="7">
        <v>131934113.63959999</v>
      </c>
      <c r="M79" s="8">
        <f t="shared" si="36"/>
        <v>152505107.99987</v>
      </c>
      <c r="N79" s="7">
        <v>0</v>
      </c>
      <c r="O79" s="7">
        <v>152505107.99987</v>
      </c>
      <c r="P79" s="8">
        <f t="shared" si="37"/>
        <v>47479623.060781002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47479623.060781002</v>
      </c>
      <c r="W79" s="8">
        <f t="shared" si="38"/>
        <v>1338242817.15293</v>
      </c>
      <c r="X79" s="28">
        <f t="shared" si="39"/>
        <v>1338242817.15293</v>
      </c>
      <c r="Y79" s="7">
        <v>592582071.56168997</v>
      </c>
      <c r="Z79" s="7">
        <v>745660745.59124005</v>
      </c>
      <c r="AA79" s="28">
        <f t="shared" si="40"/>
        <v>0</v>
      </c>
      <c r="AB79" s="7">
        <v>0</v>
      </c>
      <c r="AC79" s="7">
        <v>0</v>
      </c>
      <c r="AD79" s="28">
        <f t="shared" si="41"/>
        <v>0</v>
      </c>
      <c r="AE79" s="7">
        <v>0</v>
      </c>
      <c r="AF79" s="7">
        <v>0</v>
      </c>
      <c r="AG79" s="8">
        <f t="shared" si="42"/>
        <v>23812218.89562</v>
      </c>
      <c r="AH79" s="7">
        <v>0</v>
      </c>
      <c r="AI79" s="7">
        <v>0</v>
      </c>
      <c r="AJ79" s="7">
        <v>0</v>
      </c>
      <c r="AK79" s="7">
        <v>0</v>
      </c>
      <c r="AL79" s="7">
        <v>23812218.89562</v>
      </c>
      <c r="AM79" s="8">
        <v>328685782.07376999</v>
      </c>
      <c r="AN79" s="8">
        <v>36337164.153563999</v>
      </c>
      <c r="AO79" s="7">
        <v>10901149.246069198</v>
      </c>
      <c r="AP79" s="8">
        <v>33006071.700936001</v>
      </c>
      <c r="AQ79" s="8">
        <v>509133333.33336997</v>
      </c>
      <c r="AR79" s="8">
        <f t="shared" si="43"/>
        <v>0</v>
      </c>
      <c r="AS79" s="7">
        <v>0</v>
      </c>
      <c r="AT79" s="8">
        <f t="shared" si="44"/>
        <v>9980664990.0620098</v>
      </c>
      <c r="AU79" s="7">
        <v>8504193384.1913996</v>
      </c>
      <c r="AV79" s="7">
        <v>975656897.87616003</v>
      </c>
      <c r="AW79" s="7">
        <v>500814707.99444997</v>
      </c>
      <c r="AX79" s="8">
        <f t="shared" si="45"/>
        <v>1614161133.094173</v>
      </c>
      <c r="AY79" s="7">
        <v>32957814.660893001</v>
      </c>
      <c r="AZ79" s="7">
        <v>579716919.29754996</v>
      </c>
      <c r="BA79" s="7">
        <v>779119005.21187997</v>
      </c>
      <c r="BB79" s="7">
        <v>222367393.92385</v>
      </c>
      <c r="BC79" s="8">
        <v>177892754.23076001</v>
      </c>
      <c r="BD79" s="8">
        <f t="shared" si="46"/>
        <v>0</v>
      </c>
      <c r="BE79" s="7">
        <v>0</v>
      </c>
      <c r="BF79" s="8">
        <v>1091244660.1180999</v>
      </c>
      <c r="BG79" s="8">
        <f t="shared" si="47"/>
        <v>158615686.43934</v>
      </c>
      <c r="BH79" s="7">
        <v>158615686.43934</v>
      </c>
      <c r="BI79" s="7">
        <v>0</v>
      </c>
      <c r="BJ79" s="8">
        <v>0</v>
      </c>
      <c r="BK79" s="8">
        <f t="shared" si="48"/>
        <v>48306253.921103999</v>
      </c>
      <c r="BL79" s="7">
        <v>0</v>
      </c>
      <c r="BM79" s="7">
        <v>48306253.921103999</v>
      </c>
      <c r="BN79" s="8">
        <f t="shared" si="49"/>
        <v>40826215.916513406</v>
      </c>
      <c r="BO79" s="7">
        <v>34767046.317105003</v>
      </c>
      <c r="BP79" s="7">
        <v>6059169.5994084002</v>
      </c>
      <c r="BQ79" s="8">
        <f t="shared" si="50"/>
        <v>0</v>
      </c>
      <c r="BR79" s="7">
        <v>0</v>
      </c>
      <c r="BS79" s="8">
        <v>431101253.84095001</v>
      </c>
      <c r="BT79" s="8">
        <f t="shared" si="51"/>
        <v>0</v>
      </c>
      <c r="BU79" s="7">
        <v>0</v>
      </c>
      <c r="BV79" s="7">
        <v>0</v>
      </c>
      <c r="BW79" s="8">
        <f t="shared" si="52"/>
        <v>41617390.381755002</v>
      </c>
      <c r="BX79" s="7">
        <v>41617390.381755002</v>
      </c>
      <c r="BY79" s="8">
        <v>0</v>
      </c>
      <c r="BZ79" s="8">
        <v>0</v>
      </c>
      <c r="CA79" s="8">
        <f t="shared" si="53"/>
        <v>1914178188.7754202</v>
      </c>
      <c r="CB79" s="7">
        <v>569059218.93687999</v>
      </c>
      <c r="CC79" s="7">
        <v>417967104.83964998</v>
      </c>
      <c r="CD79" s="7">
        <v>364441431.99896002</v>
      </c>
      <c r="CE79" s="7">
        <v>562710432.99993002</v>
      </c>
      <c r="CF79" s="8">
        <f t="shared" si="54"/>
        <v>150000000.00005001</v>
      </c>
      <c r="CG79" s="7">
        <v>150000000.00005001</v>
      </c>
      <c r="CH79" s="13">
        <f t="shared" si="55"/>
        <v>19627295141.451473</v>
      </c>
      <c r="CI79" s="29">
        <f t="shared" si="56"/>
        <v>12564827683.576149</v>
      </c>
      <c r="CJ79" s="29">
        <f t="shared" si="67"/>
        <v>1164232251.3222699</v>
      </c>
      <c r="CK79" s="29">
        <f t="shared" si="57"/>
        <v>11400595432.25388</v>
      </c>
      <c r="CL79" s="15">
        <f t="shared" si="58"/>
        <v>4399279008.7207088</v>
      </c>
      <c r="CM79" s="30">
        <f t="shared" si="66"/>
        <v>593543229.95994258</v>
      </c>
      <c r="CN79" s="30">
        <f t="shared" si="59"/>
        <v>1891557589.9853456</v>
      </c>
      <c r="CO79" s="30">
        <f t="shared" si="60"/>
        <v>1914178188.7754202</v>
      </c>
      <c r="CP79" s="31">
        <f t="shared" si="61"/>
        <v>2663188449.1546159</v>
      </c>
      <c r="CQ79" s="32">
        <f t="shared" si="62"/>
        <v>1362055036.0485501</v>
      </c>
      <c r="CR79" s="32">
        <f t="shared" si="63"/>
        <v>1151133413.1060159</v>
      </c>
      <c r="CS79" s="32">
        <f t="shared" si="64"/>
        <v>150000000.00005001</v>
      </c>
      <c r="CT79" s="67">
        <f t="shared" si="65"/>
        <v>48306253.921103999</v>
      </c>
    </row>
    <row r="80" spans="1:98" x14ac:dyDescent="0.45">
      <c r="A80" s="7">
        <v>579</v>
      </c>
      <c r="B80" s="7" t="s">
        <v>178</v>
      </c>
      <c r="C80" s="8">
        <f t="shared" si="34"/>
        <v>1054347615.4419</v>
      </c>
      <c r="D80" s="7">
        <v>1054347615.4419</v>
      </c>
      <c r="E80" s="8">
        <f t="shared" si="35"/>
        <v>774973550.2636044</v>
      </c>
      <c r="F80" s="7">
        <v>314917081.78268999</v>
      </c>
      <c r="G80" s="7">
        <v>0</v>
      </c>
      <c r="H80" s="7">
        <v>9120056.6566384006</v>
      </c>
      <c r="I80" s="7">
        <v>29999999.999986999</v>
      </c>
      <c r="J80" s="7">
        <v>28120485.925629001</v>
      </c>
      <c r="K80" s="7">
        <v>208440000.00005999</v>
      </c>
      <c r="L80" s="7">
        <v>184375925.89860001</v>
      </c>
      <c r="M80" s="8">
        <f t="shared" si="36"/>
        <v>154131599.99998</v>
      </c>
      <c r="N80" s="7">
        <v>0</v>
      </c>
      <c r="O80" s="7">
        <v>154131599.99998</v>
      </c>
      <c r="P80" s="8">
        <f t="shared" si="37"/>
        <v>98845000.169906005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98845000.169906005</v>
      </c>
      <c r="W80" s="8">
        <f t="shared" si="38"/>
        <v>1374305500.78668</v>
      </c>
      <c r="X80" s="28">
        <f t="shared" si="39"/>
        <v>1374305500.78668</v>
      </c>
      <c r="Y80" s="7">
        <v>529138555.10789001</v>
      </c>
      <c r="Z80" s="7">
        <v>845166945.67878997</v>
      </c>
      <c r="AA80" s="28">
        <f t="shared" si="40"/>
        <v>0</v>
      </c>
      <c r="AB80" s="7">
        <v>0</v>
      </c>
      <c r="AC80" s="7">
        <v>0</v>
      </c>
      <c r="AD80" s="28">
        <f t="shared" si="41"/>
        <v>0</v>
      </c>
      <c r="AE80" s="7">
        <v>0</v>
      </c>
      <c r="AF80" s="7">
        <v>0</v>
      </c>
      <c r="AG80" s="8">
        <f t="shared" si="42"/>
        <v>43496095.35678</v>
      </c>
      <c r="AH80" s="7">
        <v>0</v>
      </c>
      <c r="AI80" s="7">
        <v>0</v>
      </c>
      <c r="AJ80" s="7">
        <v>0</v>
      </c>
      <c r="AK80" s="7">
        <v>0</v>
      </c>
      <c r="AL80" s="7">
        <v>43496095.35678</v>
      </c>
      <c r="AM80" s="8">
        <v>303749844.71358001</v>
      </c>
      <c r="AN80" s="8">
        <v>35287639.210588999</v>
      </c>
      <c r="AO80" s="7">
        <v>10586291.7631767</v>
      </c>
      <c r="AP80" s="8">
        <v>29222470.190629002</v>
      </c>
      <c r="AQ80" s="8">
        <v>0</v>
      </c>
      <c r="AR80" s="8">
        <f t="shared" si="43"/>
        <v>0</v>
      </c>
      <c r="AS80" s="7">
        <v>0</v>
      </c>
      <c r="AT80" s="8">
        <f t="shared" si="44"/>
        <v>6199718524.0191507</v>
      </c>
      <c r="AU80" s="7">
        <v>5262635738.6077003</v>
      </c>
      <c r="AV80" s="7">
        <v>937082785.41145003</v>
      </c>
      <c r="AW80" s="7">
        <v>0</v>
      </c>
      <c r="AX80" s="8">
        <f t="shared" si="45"/>
        <v>1410594231.422596</v>
      </c>
      <c r="AY80" s="7">
        <v>30489594.832736</v>
      </c>
      <c r="AZ80" s="7">
        <v>489540817.01005</v>
      </c>
      <c r="BA80" s="7">
        <v>890563819.57981002</v>
      </c>
      <c r="BB80" s="7">
        <v>0</v>
      </c>
      <c r="BC80" s="8">
        <v>201420271.86217999</v>
      </c>
      <c r="BD80" s="8">
        <f t="shared" si="46"/>
        <v>700000000.00206006</v>
      </c>
      <c r="BE80" s="7">
        <v>700000000.00206006</v>
      </c>
      <c r="BF80" s="8">
        <v>2118631699.1568999</v>
      </c>
      <c r="BG80" s="8">
        <f t="shared" si="47"/>
        <v>302841680.11887002</v>
      </c>
      <c r="BH80" s="7">
        <v>139184345.72413999</v>
      </c>
      <c r="BI80" s="7">
        <v>163657334.39473</v>
      </c>
      <c r="BJ80" s="8">
        <v>0</v>
      </c>
      <c r="BK80" s="8">
        <f t="shared" si="48"/>
        <v>300000000.00001001</v>
      </c>
      <c r="BL80" s="7">
        <v>300000000.00001001</v>
      </c>
      <c r="BM80" s="7">
        <v>0</v>
      </c>
      <c r="BN80" s="8">
        <f t="shared" si="49"/>
        <v>38180232.179784104</v>
      </c>
      <c r="BO80" s="7">
        <v>32686485.799770001</v>
      </c>
      <c r="BP80" s="7">
        <v>5493746.3800141001</v>
      </c>
      <c r="BQ80" s="8">
        <f t="shared" si="50"/>
        <v>0</v>
      </c>
      <c r="BR80" s="7">
        <v>0</v>
      </c>
      <c r="BS80" s="8">
        <v>496153437.36508</v>
      </c>
      <c r="BT80" s="8">
        <f t="shared" si="51"/>
        <v>20637898.68668</v>
      </c>
      <c r="BU80" s="7">
        <v>0</v>
      </c>
      <c r="BV80" s="7">
        <v>20637898.68668</v>
      </c>
      <c r="BW80" s="8">
        <f t="shared" si="52"/>
        <v>51732640.062099002</v>
      </c>
      <c r="BX80" s="7">
        <v>51732640.062099002</v>
      </c>
      <c r="BY80" s="8">
        <v>0</v>
      </c>
      <c r="BZ80" s="8">
        <v>0</v>
      </c>
      <c r="CA80" s="8">
        <f t="shared" si="53"/>
        <v>1722227003.2960901</v>
      </c>
      <c r="CB80" s="7">
        <v>607555430.51635003</v>
      </c>
      <c r="CC80" s="7">
        <v>284578508.78148001</v>
      </c>
      <c r="CD80" s="7">
        <v>721535878.99828005</v>
      </c>
      <c r="CE80" s="7">
        <v>108557184.99998</v>
      </c>
      <c r="CF80" s="8">
        <f t="shared" si="54"/>
        <v>0</v>
      </c>
      <c r="CG80" s="7">
        <v>0</v>
      </c>
      <c r="CH80" s="13">
        <f t="shared" si="55"/>
        <v>17430496934.305149</v>
      </c>
      <c r="CI80" s="29">
        <f t="shared" si="56"/>
        <v>9830579283.3315105</v>
      </c>
      <c r="CJ80" s="29">
        <f t="shared" si="67"/>
        <v>1208479215.44188</v>
      </c>
      <c r="CK80" s="29">
        <f t="shared" si="57"/>
        <v>8622100067.8896313</v>
      </c>
      <c r="CL80" s="15">
        <f t="shared" si="58"/>
        <v>4434681976.7235384</v>
      </c>
      <c r="CM80" s="30">
        <f t="shared" si="66"/>
        <v>873818550.43351042</v>
      </c>
      <c r="CN80" s="30">
        <f t="shared" si="59"/>
        <v>1838636422.993938</v>
      </c>
      <c r="CO80" s="30">
        <f t="shared" si="60"/>
        <v>1722227003.2960901</v>
      </c>
      <c r="CP80" s="31">
        <f t="shared" si="61"/>
        <v>3165235674.2500992</v>
      </c>
      <c r="CQ80" s="32">
        <f t="shared" si="62"/>
        <v>1417801596.14346</v>
      </c>
      <c r="CR80" s="32">
        <f t="shared" si="63"/>
        <v>726796179.417889</v>
      </c>
      <c r="CS80" s="32">
        <f t="shared" si="64"/>
        <v>1020637898.68875</v>
      </c>
      <c r="CT80" s="67">
        <f t="shared" si="65"/>
        <v>0</v>
      </c>
    </row>
    <row r="81" spans="1:98" x14ac:dyDescent="0.45">
      <c r="A81" s="7">
        <v>580</v>
      </c>
      <c r="B81" s="7" t="s">
        <v>179</v>
      </c>
      <c r="C81" s="8">
        <f t="shared" si="34"/>
        <v>1118928819.7239001</v>
      </c>
      <c r="D81" s="7">
        <v>1118928819.7239001</v>
      </c>
      <c r="E81" s="8">
        <f t="shared" si="35"/>
        <v>430161240.30159003</v>
      </c>
      <c r="F81" s="7">
        <v>216093448.84364</v>
      </c>
      <c r="G81" s="7">
        <v>0</v>
      </c>
      <c r="H81" s="7">
        <v>4739984.7701639999</v>
      </c>
      <c r="I81" s="7">
        <v>29999999.999986999</v>
      </c>
      <c r="J81" s="7">
        <v>28120485.925629001</v>
      </c>
      <c r="K81" s="7">
        <v>77879999.999970004</v>
      </c>
      <c r="L81" s="7">
        <v>73327320.762199998</v>
      </c>
      <c r="M81" s="8">
        <f t="shared" si="36"/>
        <v>137889383.99996999</v>
      </c>
      <c r="N81" s="7">
        <v>0</v>
      </c>
      <c r="O81" s="7">
        <v>137889383.99996999</v>
      </c>
      <c r="P81" s="8">
        <f t="shared" si="37"/>
        <v>54205534.279852003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54205534.279852003</v>
      </c>
      <c r="W81" s="8">
        <f t="shared" si="38"/>
        <v>141744061.141729</v>
      </c>
      <c r="X81" s="28">
        <f t="shared" si="39"/>
        <v>0</v>
      </c>
      <c r="Y81" s="7">
        <v>0</v>
      </c>
      <c r="Z81" s="7">
        <v>0</v>
      </c>
      <c r="AA81" s="28">
        <f t="shared" si="40"/>
        <v>0</v>
      </c>
      <c r="AB81" s="7">
        <v>0</v>
      </c>
      <c r="AC81" s="7">
        <v>0</v>
      </c>
      <c r="AD81" s="28">
        <f t="shared" si="41"/>
        <v>141744061.141729</v>
      </c>
      <c r="AE81" s="7">
        <v>64362089.001120001</v>
      </c>
      <c r="AF81" s="7">
        <v>77381972.140608996</v>
      </c>
      <c r="AG81" s="8">
        <f t="shared" si="42"/>
        <v>24731244.873</v>
      </c>
      <c r="AH81" s="7">
        <v>0</v>
      </c>
      <c r="AI81" s="7">
        <v>0</v>
      </c>
      <c r="AJ81" s="7">
        <v>0</v>
      </c>
      <c r="AK81" s="7">
        <v>0</v>
      </c>
      <c r="AL81" s="7">
        <v>24731244.873</v>
      </c>
      <c r="AM81" s="8">
        <v>335144249.99394</v>
      </c>
      <c r="AN81" s="8">
        <v>20687755.203145001</v>
      </c>
      <c r="AO81" s="7">
        <v>6206326.5609435001</v>
      </c>
      <c r="AP81" s="8">
        <v>15109396.202744</v>
      </c>
      <c r="AQ81" s="8">
        <v>0</v>
      </c>
      <c r="AR81" s="8">
        <f t="shared" si="43"/>
        <v>0</v>
      </c>
      <c r="AS81" s="7">
        <v>0</v>
      </c>
      <c r="AT81" s="8">
        <f t="shared" si="44"/>
        <v>3460793458.7779198</v>
      </c>
      <c r="AU81" s="7">
        <v>2421102883.7824001</v>
      </c>
      <c r="AV81" s="7">
        <v>726132914.99919999</v>
      </c>
      <c r="AW81" s="7">
        <v>313557659.99632001</v>
      </c>
      <c r="AX81" s="8">
        <f t="shared" si="45"/>
        <v>662378101.16690803</v>
      </c>
      <c r="AY81" s="7">
        <v>20616715.520057</v>
      </c>
      <c r="AZ81" s="7">
        <v>197318050.94163001</v>
      </c>
      <c r="BA81" s="7">
        <v>365762263.53078002</v>
      </c>
      <c r="BB81" s="7">
        <v>78681071.174440995</v>
      </c>
      <c r="BC81" s="8">
        <v>108257290.39117</v>
      </c>
      <c r="BD81" s="8">
        <f t="shared" si="46"/>
        <v>0</v>
      </c>
      <c r="BE81" s="7">
        <v>0</v>
      </c>
      <c r="BF81" s="8">
        <v>2464116589.6759</v>
      </c>
      <c r="BG81" s="8">
        <f t="shared" si="47"/>
        <v>261495545.86817998</v>
      </c>
      <c r="BH81" s="7">
        <v>101215439.23193</v>
      </c>
      <c r="BI81" s="7">
        <v>160280106.63624999</v>
      </c>
      <c r="BJ81" s="8">
        <v>0</v>
      </c>
      <c r="BK81" s="8">
        <f t="shared" si="48"/>
        <v>500000000.00005001</v>
      </c>
      <c r="BL81" s="7">
        <v>500000000.00005001</v>
      </c>
      <c r="BM81" s="7">
        <v>0</v>
      </c>
      <c r="BN81" s="8">
        <f t="shared" si="49"/>
        <v>35892137.081900299</v>
      </c>
      <c r="BO81" s="7">
        <v>33382734.880275</v>
      </c>
      <c r="BP81" s="7">
        <v>2509402.2016253001</v>
      </c>
      <c r="BQ81" s="8">
        <f t="shared" si="50"/>
        <v>0</v>
      </c>
      <c r="BR81" s="7">
        <v>0</v>
      </c>
      <c r="BS81" s="8">
        <v>406738775.1124</v>
      </c>
      <c r="BT81" s="8">
        <f t="shared" si="51"/>
        <v>20637898.68668</v>
      </c>
      <c r="BU81" s="7">
        <v>0</v>
      </c>
      <c r="BV81" s="7">
        <v>20637898.68668</v>
      </c>
      <c r="BW81" s="8">
        <f t="shared" si="52"/>
        <v>22014014.798489999</v>
      </c>
      <c r="BX81" s="7">
        <v>22014014.798489999</v>
      </c>
      <c r="BY81" s="8">
        <v>0</v>
      </c>
      <c r="BZ81" s="8">
        <v>0</v>
      </c>
      <c r="CA81" s="8">
        <f t="shared" si="53"/>
        <v>339325308.82315302</v>
      </c>
      <c r="CB81" s="7">
        <v>99631861.703837007</v>
      </c>
      <c r="CC81" s="7">
        <v>90548992.119626999</v>
      </c>
      <c r="CD81" s="7">
        <v>48815472.999709003</v>
      </c>
      <c r="CE81" s="7">
        <v>100328981.99998</v>
      </c>
      <c r="CF81" s="8">
        <f t="shared" si="54"/>
        <v>99999999.999951005</v>
      </c>
      <c r="CG81" s="7">
        <v>99999999.999951005</v>
      </c>
      <c r="CH81" s="13">
        <f t="shared" si="55"/>
        <v>10660250806.102573</v>
      </c>
      <c r="CI81" s="29">
        <f t="shared" si="56"/>
        <v>7516872502.1716299</v>
      </c>
      <c r="CJ81" s="29">
        <f t="shared" si="67"/>
        <v>1256818203.72387</v>
      </c>
      <c r="CK81" s="29">
        <f t="shared" si="57"/>
        <v>6260054298.4477596</v>
      </c>
      <c r="CL81" s="15">
        <f t="shared" si="58"/>
        <v>1826159637.5232186</v>
      </c>
      <c r="CM81" s="30">
        <f t="shared" si="66"/>
        <v>484366774.581442</v>
      </c>
      <c r="CN81" s="30">
        <f t="shared" si="59"/>
        <v>1002467554.1186235</v>
      </c>
      <c r="CO81" s="30">
        <f t="shared" si="60"/>
        <v>339325308.82315302</v>
      </c>
      <c r="CP81" s="31">
        <f t="shared" si="61"/>
        <v>1317218666.4077239</v>
      </c>
      <c r="CQ81" s="32">
        <f t="shared" si="62"/>
        <v>166475306.01472899</v>
      </c>
      <c r="CR81" s="32">
        <f t="shared" si="63"/>
        <v>530105461.70631397</v>
      </c>
      <c r="CS81" s="32">
        <f t="shared" si="64"/>
        <v>620637898.68668103</v>
      </c>
      <c r="CT81" s="67">
        <f t="shared" si="65"/>
        <v>0</v>
      </c>
    </row>
    <row r="82" spans="1:98" x14ac:dyDescent="0.45">
      <c r="A82" s="7">
        <v>581</v>
      </c>
      <c r="B82" s="7" t="s">
        <v>180</v>
      </c>
      <c r="C82" s="8">
        <f t="shared" si="34"/>
        <v>653020697.28228998</v>
      </c>
      <c r="D82" s="7">
        <v>653020697.28228998</v>
      </c>
      <c r="E82" s="8">
        <f t="shared" si="35"/>
        <v>398340745.24157572</v>
      </c>
      <c r="F82" s="7">
        <v>244214211.43865001</v>
      </c>
      <c r="G82" s="7">
        <v>0</v>
      </c>
      <c r="H82" s="7">
        <v>1120483.5058436999</v>
      </c>
      <c r="I82" s="7">
        <v>29999999.999986999</v>
      </c>
      <c r="J82" s="7">
        <v>28120485.925629001</v>
      </c>
      <c r="K82" s="7">
        <v>27600000.000066001</v>
      </c>
      <c r="L82" s="7">
        <v>67285564.371399999</v>
      </c>
      <c r="M82" s="8">
        <f t="shared" si="36"/>
        <v>85303469.999916002</v>
      </c>
      <c r="N82" s="7">
        <v>0</v>
      </c>
      <c r="O82" s="7">
        <v>85303469.999916002</v>
      </c>
      <c r="P82" s="8">
        <f t="shared" si="37"/>
        <v>49970701.290021002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49970701.290021002</v>
      </c>
      <c r="W82" s="8">
        <f t="shared" si="38"/>
        <v>1046268671.07564</v>
      </c>
      <c r="X82" s="28">
        <f t="shared" si="39"/>
        <v>1046268671.07564</v>
      </c>
      <c r="Y82" s="7">
        <v>487094706.97345001</v>
      </c>
      <c r="Z82" s="7">
        <v>559173964.10219002</v>
      </c>
      <c r="AA82" s="28">
        <f t="shared" si="40"/>
        <v>0</v>
      </c>
      <c r="AB82" s="7">
        <v>0</v>
      </c>
      <c r="AC82" s="7">
        <v>0</v>
      </c>
      <c r="AD82" s="28">
        <f t="shared" si="41"/>
        <v>0</v>
      </c>
      <c r="AE82" s="7">
        <v>0</v>
      </c>
      <c r="AF82" s="7">
        <v>0</v>
      </c>
      <c r="AG82" s="8">
        <f t="shared" si="42"/>
        <v>34343684.463299997</v>
      </c>
      <c r="AH82" s="7">
        <v>0</v>
      </c>
      <c r="AI82" s="7">
        <v>0</v>
      </c>
      <c r="AJ82" s="7">
        <v>0</v>
      </c>
      <c r="AK82" s="7">
        <v>0</v>
      </c>
      <c r="AL82" s="7">
        <v>34343684.463299997</v>
      </c>
      <c r="AM82" s="8">
        <v>275927067.91356999</v>
      </c>
      <c r="AN82" s="8">
        <v>32700880.975113999</v>
      </c>
      <c r="AO82" s="7">
        <v>9810264.2925341986</v>
      </c>
      <c r="AP82" s="8">
        <v>29668344.586987</v>
      </c>
      <c r="AQ82" s="8">
        <v>0</v>
      </c>
      <c r="AR82" s="8">
        <f t="shared" si="43"/>
        <v>0</v>
      </c>
      <c r="AS82" s="7">
        <v>0</v>
      </c>
      <c r="AT82" s="8">
        <f t="shared" si="44"/>
        <v>1065878190.88077</v>
      </c>
      <c r="AU82" s="7">
        <v>766383465.83428001</v>
      </c>
      <c r="AV82" s="7">
        <v>299494725.04649001</v>
      </c>
      <c r="AW82" s="7">
        <v>0</v>
      </c>
      <c r="AX82" s="8">
        <f t="shared" si="45"/>
        <v>106872936.04658499</v>
      </c>
      <c r="AY82" s="7">
        <v>11416987.069654001</v>
      </c>
      <c r="AZ82" s="7">
        <v>53921604.695910998</v>
      </c>
      <c r="BA82" s="7">
        <v>41534344.281020001</v>
      </c>
      <c r="BB82" s="7">
        <v>0</v>
      </c>
      <c r="BC82" s="8">
        <v>151939670.63741001</v>
      </c>
      <c r="BD82" s="8">
        <f t="shared" si="46"/>
        <v>0</v>
      </c>
      <c r="BE82" s="7">
        <v>0</v>
      </c>
      <c r="BF82" s="8">
        <v>484766477.56213999</v>
      </c>
      <c r="BG82" s="8">
        <f t="shared" si="47"/>
        <v>170110357.811838</v>
      </c>
      <c r="BH82" s="7">
        <v>69268774.326718003</v>
      </c>
      <c r="BI82" s="7">
        <v>100841583.48512</v>
      </c>
      <c r="BJ82" s="8">
        <v>0</v>
      </c>
      <c r="BK82" s="8">
        <f t="shared" si="48"/>
        <v>0</v>
      </c>
      <c r="BL82" s="7">
        <v>0</v>
      </c>
      <c r="BM82" s="7">
        <v>0</v>
      </c>
      <c r="BN82" s="8">
        <f t="shared" si="49"/>
        <v>42772150.623989306</v>
      </c>
      <c r="BO82" s="7">
        <v>39232205.499015003</v>
      </c>
      <c r="BP82" s="7">
        <v>3539945.1249743002</v>
      </c>
      <c r="BQ82" s="8">
        <f t="shared" si="50"/>
        <v>0</v>
      </c>
      <c r="BR82" s="7">
        <v>0</v>
      </c>
      <c r="BS82" s="8">
        <v>422032090.01962</v>
      </c>
      <c r="BT82" s="8">
        <f t="shared" si="51"/>
        <v>20637898.68668</v>
      </c>
      <c r="BU82" s="7">
        <v>0</v>
      </c>
      <c r="BV82" s="7">
        <v>20637898.68668</v>
      </c>
      <c r="BW82" s="8">
        <f t="shared" si="52"/>
        <v>26908812.971042</v>
      </c>
      <c r="BX82" s="7">
        <v>26908812.971042</v>
      </c>
      <c r="BY82" s="8">
        <v>0</v>
      </c>
      <c r="BZ82" s="8">
        <v>0</v>
      </c>
      <c r="CA82" s="8">
        <f t="shared" si="53"/>
        <v>79203002.395653993</v>
      </c>
      <c r="CB82" s="7">
        <v>44624081.395225003</v>
      </c>
      <c r="CC82" s="7">
        <v>34578921.000428997</v>
      </c>
      <c r="CD82" s="7">
        <v>0</v>
      </c>
      <c r="CE82" s="7">
        <v>0</v>
      </c>
      <c r="CF82" s="8">
        <f t="shared" si="54"/>
        <v>0</v>
      </c>
      <c r="CG82" s="7">
        <v>0</v>
      </c>
      <c r="CH82" s="13">
        <f t="shared" si="55"/>
        <v>5176665850.4641418</v>
      </c>
      <c r="CI82" s="29">
        <f t="shared" si="56"/>
        <v>2564895903.6386857</v>
      </c>
      <c r="CJ82" s="29">
        <f t="shared" si="67"/>
        <v>738324167.28220594</v>
      </c>
      <c r="CK82" s="29">
        <f t="shared" si="57"/>
        <v>1826571736.3564799</v>
      </c>
      <c r="CL82" s="15">
        <f t="shared" si="58"/>
        <v>906879587.35581899</v>
      </c>
      <c r="CM82" s="30">
        <f t="shared" si="66"/>
        <v>448311446.53159672</v>
      </c>
      <c r="CN82" s="30">
        <f t="shared" si="59"/>
        <v>379365138.42856824</v>
      </c>
      <c r="CO82" s="30">
        <f t="shared" si="60"/>
        <v>79203002.395653993</v>
      </c>
      <c r="CP82" s="31">
        <f t="shared" si="61"/>
        <v>1704890359.4696372</v>
      </c>
      <c r="CQ82" s="32">
        <f t="shared" si="62"/>
        <v>1080612355.53894</v>
      </c>
      <c r="CR82" s="32">
        <f t="shared" si="63"/>
        <v>603640105.244017</v>
      </c>
      <c r="CS82" s="32">
        <f t="shared" si="64"/>
        <v>20637898.68668</v>
      </c>
      <c r="CT82" s="67">
        <f t="shared" si="65"/>
        <v>0</v>
      </c>
    </row>
    <row r="83" spans="1:98" x14ac:dyDescent="0.45">
      <c r="A83" s="7">
        <v>582</v>
      </c>
      <c r="B83" s="7" t="s">
        <v>181</v>
      </c>
      <c r="C83" s="8">
        <f t="shared" si="34"/>
        <v>1171867510.9233999</v>
      </c>
      <c r="D83" s="7">
        <v>1171867510.9233999</v>
      </c>
      <c r="E83" s="8">
        <f t="shared" si="35"/>
        <v>510516675.29759622</v>
      </c>
      <c r="F83" s="7">
        <v>232109355.45421001</v>
      </c>
      <c r="G83" s="7">
        <v>0</v>
      </c>
      <c r="H83" s="7">
        <v>6972669.4200002002</v>
      </c>
      <c r="I83" s="7">
        <v>29999999.999986999</v>
      </c>
      <c r="J83" s="7">
        <v>28120485.925629001</v>
      </c>
      <c r="K83" s="7">
        <v>128879999.99997</v>
      </c>
      <c r="L83" s="7">
        <v>84434164.497799993</v>
      </c>
      <c r="M83" s="8">
        <f t="shared" si="36"/>
        <v>599999999.99994004</v>
      </c>
      <c r="N83" s="7">
        <v>0</v>
      </c>
      <c r="O83" s="7">
        <v>599999999.99994004</v>
      </c>
      <c r="P83" s="8">
        <f t="shared" si="37"/>
        <v>101186941.69465999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101186941.69465999</v>
      </c>
      <c r="W83" s="8">
        <f t="shared" si="38"/>
        <v>152908528.99135</v>
      </c>
      <c r="X83" s="28">
        <f t="shared" si="39"/>
        <v>0</v>
      </c>
      <c r="Y83" s="7">
        <v>0</v>
      </c>
      <c r="Z83" s="7">
        <v>0</v>
      </c>
      <c r="AA83" s="28">
        <f t="shared" si="40"/>
        <v>0</v>
      </c>
      <c r="AB83" s="7">
        <v>0</v>
      </c>
      <c r="AC83" s="7">
        <v>0</v>
      </c>
      <c r="AD83" s="28">
        <f t="shared" si="41"/>
        <v>152908528.99135</v>
      </c>
      <c r="AE83" s="7">
        <v>72771459.263714999</v>
      </c>
      <c r="AF83" s="7">
        <v>80137069.727634996</v>
      </c>
      <c r="AG83" s="8">
        <f t="shared" si="42"/>
        <v>43900052.787780002</v>
      </c>
      <c r="AH83" s="7">
        <v>0</v>
      </c>
      <c r="AI83" s="7">
        <v>0</v>
      </c>
      <c r="AJ83" s="7">
        <v>0</v>
      </c>
      <c r="AK83" s="7">
        <v>0</v>
      </c>
      <c r="AL83" s="7">
        <v>43900052.787780002</v>
      </c>
      <c r="AM83" s="8">
        <v>445297779.35395998</v>
      </c>
      <c r="AN83" s="8">
        <v>41054470.215121999</v>
      </c>
      <c r="AO83" s="7">
        <v>12316341.064536599</v>
      </c>
      <c r="AP83" s="8">
        <v>41211046.427164003</v>
      </c>
      <c r="AQ83" s="8">
        <v>0</v>
      </c>
      <c r="AR83" s="8">
        <f t="shared" si="43"/>
        <v>0</v>
      </c>
      <c r="AS83" s="7">
        <v>0</v>
      </c>
      <c r="AT83" s="8">
        <f t="shared" si="44"/>
        <v>5682375378.1631193</v>
      </c>
      <c r="AU83" s="7">
        <v>4311808348.0108995</v>
      </c>
      <c r="AV83" s="7">
        <v>1156582178.1547999</v>
      </c>
      <c r="AW83" s="7">
        <v>213984851.99742001</v>
      </c>
      <c r="AX83" s="8">
        <f t="shared" si="45"/>
        <v>1439520394.211678</v>
      </c>
      <c r="AY83" s="7">
        <v>28021375.004578002</v>
      </c>
      <c r="AZ83" s="7">
        <v>297803767.73215002</v>
      </c>
      <c r="BA83" s="7">
        <v>877627248.72792995</v>
      </c>
      <c r="BB83" s="7">
        <v>236068002.74702001</v>
      </c>
      <c r="BC83" s="8">
        <v>156831198.4465</v>
      </c>
      <c r="BD83" s="8">
        <f t="shared" si="46"/>
        <v>0</v>
      </c>
      <c r="BE83" s="7">
        <v>0</v>
      </c>
      <c r="BF83" s="8">
        <v>2267369362.7564998</v>
      </c>
      <c r="BG83" s="8">
        <f t="shared" si="47"/>
        <v>444946501.17004001</v>
      </c>
      <c r="BH83" s="7">
        <v>103294912.12208</v>
      </c>
      <c r="BI83" s="7">
        <v>341651589.04795998</v>
      </c>
      <c r="BJ83" s="8">
        <v>0</v>
      </c>
      <c r="BK83" s="8">
        <f t="shared" si="48"/>
        <v>0</v>
      </c>
      <c r="BL83" s="7">
        <v>0</v>
      </c>
      <c r="BM83" s="7">
        <v>0</v>
      </c>
      <c r="BN83" s="8">
        <f t="shared" si="49"/>
        <v>37305872.852358602</v>
      </c>
      <c r="BO83" s="7">
        <v>34108867.08117</v>
      </c>
      <c r="BP83" s="7">
        <v>3197005.7711886</v>
      </c>
      <c r="BQ83" s="8">
        <f t="shared" si="50"/>
        <v>0</v>
      </c>
      <c r="BR83" s="7">
        <v>0</v>
      </c>
      <c r="BS83" s="8">
        <v>470638286.24129999</v>
      </c>
      <c r="BT83" s="8">
        <f t="shared" si="51"/>
        <v>20637898.68668</v>
      </c>
      <c r="BU83" s="7">
        <v>0</v>
      </c>
      <c r="BV83" s="7">
        <v>20637898.68668</v>
      </c>
      <c r="BW83" s="8">
        <f t="shared" si="52"/>
        <v>46833148.218667999</v>
      </c>
      <c r="BX83" s="7">
        <v>46833148.218667999</v>
      </c>
      <c r="BY83" s="8">
        <v>0</v>
      </c>
      <c r="BZ83" s="8">
        <v>0</v>
      </c>
      <c r="CA83" s="8">
        <f t="shared" si="53"/>
        <v>874221333.2742548</v>
      </c>
      <c r="CB83" s="7">
        <v>292403833.75690001</v>
      </c>
      <c r="CC83" s="7">
        <v>407690275.94019997</v>
      </c>
      <c r="CD83" s="7">
        <v>135914624.5772</v>
      </c>
      <c r="CE83" s="7">
        <v>38212598.999954998</v>
      </c>
      <c r="CF83" s="8">
        <f t="shared" si="54"/>
        <v>0</v>
      </c>
      <c r="CG83" s="7">
        <v>0</v>
      </c>
      <c r="CH83" s="13">
        <f t="shared" si="55"/>
        <v>14548622379.71207</v>
      </c>
      <c r="CI83" s="29">
        <f t="shared" si="56"/>
        <v>10166910031.196918</v>
      </c>
      <c r="CJ83" s="29">
        <f t="shared" si="67"/>
        <v>1771867510.9233398</v>
      </c>
      <c r="CK83" s="29">
        <f t="shared" si="57"/>
        <v>8395042520.2735786</v>
      </c>
      <c r="CL83" s="15">
        <f t="shared" si="58"/>
        <v>3495585336.9343777</v>
      </c>
      <c r="CM83" s="30">
        <f t="shared" si="66"/>
        <v>611703616.99225616</v>
      </c>
      <c r="CN83" s="30">
        <f t="shared" si="59"/>
        <v>2009660386.6678665</v>
      </c>
      <c r="CO83" s="30">
        <f t="shared" si="60"/>
        <v>874221333.2742548</v>
      </c>
      <c r="CP83" s="31">
        <f t="shared" si="61"/>
        <v>886127011.58077395</v>
      </c>
      <c r="CQ83" s="32">
        <f t="shared" si="62"/>
        <v>196808581.77912998</v>
      </c>
      <c r="CR83" s="32">
        <f t="shared" si="63"/>
        <v>668680531.11496401</v>
      </c>
      <c r="CS83" s="32">
        <f t="shared" si="64"/>
        <v>20637898.68668</v>
      </c>
      <c r="CT83" s="67">
        <f t="shared" si="65"/>
        <v>0</v>
      </c>
    </row>
    <row r="84" spans="1:98" x14ac:dyDescent="0.45">
      <c r="A84" s="7">
        <v>583</v>
      </c>
      <c r="B84" s="7" t="s">
        <v>182</v>
      </c>
      <c r="C84" s="8">
        <f t="shared" si="34"/>
        <v>1054619024.2029999</v>
      </c>
      <c r="D84" s="7">
        <v>1054619024.2029999</v>
      </c>
      <c r="E84" s="8">
        <f t="shared" si="35"/>
        <v>691004824.68597698</v>
      </c>
      <c r="F84" s="7">
        <v>350782242.14113998</v>
      </c>
      <c r="G84" s="7">
        <v>0</v>
      </c>
      <c r="H84" s="7">
        <v>5969121.2220208999</v>
      </c>
      <c r="I84" s="7">
        <v>29999999.999986999</v>
      </c>
      <c r="J84" s="7">
        <v>28120485.925629001</v>
      </c>
      <c r="K84" s="7">
        <v>84480000</v>
      </c>
      <c r="L84" s="7">
        <v>191652975.39719999</v>
      </c>
      <c r="M84" s="8">
        <f t="shared" si="36"/>
        <v>104608619.99991</v>
      </c>
      <c r="N84" s="7">
        <v>0</v>
      </c>
      <c r="O84" s="7">
        <v>104608619.99991</v>
      </c>
      <c r="P84" s="8">
        <f t="shared" si="37"/>
        <v>81856502.624785006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81856502.624785006</v>
      </c>
      <c r="W84" s="8">
        <f t="shared" si="38"/>
        <v>489132449.63992</v>
      </c>
      <c r="X84" s="28">
        <f t="shared" si="39"/>
        <v>0</v>
      </c>
      <c r="Y84" s="7">
        <v>0</v>
      </c>
      <c r="Z84" s="7">
        <v>0</v>
      </c>
      <c r="AA84" s="28">
        <f t="shared" si="40"/>
        <v>0</v>
      </c>
      <c r="AB84" s="7">
        <v>0</v>
      </c>
      <c r="AC84" s="7">
        <v>0</v>
      </c>
      <c r="AD84" s="28">
        <f t="shared" si="41"/>
        <v>489132449.63992</v>
      </c>
      <c r="AE84" s="7">
        <v>210416328.29841</v>
      </c>
      <c r="AF84" s="7">
        <v>278716121.34151</v>
      </c>
      <c r="AG84" s="8">
        <f t="shared" si="42"/>
        <v>42088254.441059999</v>
      </c>
      <c r="AH84" s="7">
        <v>0</v>
      </c>
      <c r="AI84" s="7">
        <v>0</v>
      </c>
      <c r="AJ84" s="7">
        <v>0</v>
      </c>
      <c r="AK84" s="7">
        <v>0</v>
      </c>
      <c r="AL84" s="7">
        <v>42088254.441059999</v>
      </c>
      <c r="AM84" s="8">
        <v>313367246.39374</v>
      </c>
      <c r="AN84" s="8">
        <v>55938910.473011002</v>
      </c>
      <c r="AO84" s="7">
        <v>16781673.1419033</v>
      </c>
      <c r="AP84" s="8">
        <v>53642945.595674001</v>
      </c>
      <c r="AQ84" s="8">
        <v>0</v>
      </c>
      <c r="AR84" s="8">
        <f t="shared" si="43"/>
        <v>0</v>
      </c>
      <c r="AS84" s="7">
        <v>0</v>
      </c>
      <c r="AT84" s="8">
        <f t="shared" si="44"/>
        <v>7403807539.9266596</v>
      </c>
      <c r="AU84" s="7">
        <v>6673754052.1156998</v>
      </c>
      <c r="AV84" s="7">
        <v>730053487.81096005</v>
      </c>
      <c r="AW84" s="7">
        <v>0</v>
      </c>
      <c r="AX84" s="8">
        <f t="shared" si="45"/>
        <v>1647547317.841795</v>
      </c>
      <c r="AY84" s="7">
        <v>31611512.936434999</v>
      </c>
      <c r="AZ84" s="7">
        <v>617695155.93764997</v>
      </c>
      <c r="BA84" s="7">
        <v>998240648.96771002</v>
      </c>
      <c r="BB84" s="7">
        <v>0</v>
      </c>
      <c r="BC84" s="8">
        <v>288190371.90912002</v>
      </c>
      <c r="BD84" s="8">
        <f t="shared" si="46"/>
        <v>0</v>
      </c>
      <c r="BE84" s="7">
        <v>0</v>
      </c>
      <c r="BF84" s="8">
        <v>1088475741.3582001</v>
      </c>
      <c r="BG84" s="8">
        <f t="shared" si="47"/>
        <v>199373815.25159001</v>
      </c>
      <c r="BH84" s="7">
        <v>199373815.25159001</v>
      </c>
      <c r="BI84" s="7">
        <v>0</v>
      </c>
      <c r="BJ84" s="8">
        <v>0</v>
      </c>
      <c r="BK84" s="8">
        <f t="shared" si="48"/>
        <v>0</v>
      </c>
      <c r="BL84" s="7">
        <v>0</v>
      </c>
      <c r="BM84" s="7">
        <v>0</v>
      </c>
      <c r="BN84" s="8">
        <f t="shared" si="49"/>
        <v>45700581.889816798</v>
      </c>
      <c r="BO84" s="7">
        <v>36609780.259439997</v>
      </c>
      <c r="BP84" s="7">
        <v>9090801.6303768009</v>
      </c>
      <c r="BQ84" s="8">
        <f t="shared" si="50"/>
        <v>0</v>
      </c>
      <c r="BR84" s="7">
        <v>0</v>
      </c>
      <c r="BS84" s="8">
        <v>521087582.32889003</v>
      </c>
      <c r="BT84" s="8">
        <f t="shared" si="51"/>
        <v>20637898.68668</v>
      </c>
      <c r="BU84" s="7">
        <v>0</v>
      </c>
      <c r="BV84" s="7">
        <v>20637898.68668</v>
      </c>
      <c r="BW84" s="8">
        <f t="shared" si="52"/>
        <v>71945568.615348995</v>
      </c>
      <c r="BX84" s="7">
        <v>71945568.615348995</v>
      </c>
      <c r="BY84" s="8">
        <v>0</v>
      </c>
      <c r="BZ84" s="8">
        <v>0</v>
      </c>
      <c r="CA84" s="8">
        <f t="shared" si="53"/>
        <v>884893149.47983301</v>
      </c>
      <c r="CB84" s="7">
        <v>158492685.77487001</v>
      </c>
      <c r="CC84" s="7">
        <v>275188634.70609999</v>
      </c>
      <c r="CD84" s="7">
        <v>417474350.99893999</v>
      </c>
      <c r="CE84" s="7">
        <v>33737477.999922998</v>
      </c>
      <c r="CF84" s="8">
        <f t="shared" si="54"/>
        <v>0</v>
      </c>
      <c r="CG84" s="7">
        <v>0</v>
      </c>
      <c r="CH84" s="13">
        <f t="shared" si="55"/>
        <v>15057918345.345011</v>
      </c>
      <c r="CI84" s="29">
        <f t="shared" si="56"/>
        <v>9964878171.8815098</v>
      </c>
      <c r="CJ84" s="29">
        <f t="shared" si="67"/>
        <v>1159227644.2029099</v>
      </c>
      <c r="CK84" s="29">
        <f t="shared" si="57"/>
        <v>8805650527.6786003</v>
      </c>
      <c r="CL84" s="15">
        <f t="shared" si="58"/>
        <v>3678260670.8621569</v>
      </c>
      <c r="CM84" s="30">
        <f t="shared" si="66"/>
        <v>772861327.31076193</v>
      </c>
      <c r="CN84" s="30">
        <f t="shared" si="59"/>
        <v>2020506194.0715618</v>
      </c>
      <c r="CO84" s="30">
        <f t="shared" si="60"/>
        <v>884893149.47983301</v>
      </c>
      <c r="CP84" s="31">
        <f t="shared" si="61"/>
        <v>1414779502.6013441</v>
      </c>
      <c r="CQ84" s="32">
        <f t="shared" si="62"/>
        <v>531220704.08098</v>
      </c>
      <c r="CR84" s="32">
        <f t="shared" si="63"/>
        <v>862920899.83368397</v>
      </c>
      <c r="CS84" s="32">
        <f t="shared" si="64"/>
        <v>20637898.68668</v>
      </c>
      <c r="CT84" s="67">
        <f t="shared" si="65"/>
        <v>0</v>
      </c>
    </row>
    <row r="85" spans="1:98" x14ac:dyDescent="0.45">
      <c r="A85" s="7">
        <v>584</v>
      </c>
      <c r="B85" s="7" t="s">
        <v>183</v>
      </c>
      <c r="C85" s="8">
        <f t="shared" si="34"/>
        <v>1203847550.2040999</v>
      </c>
      <c r="D85" s="7">
        <v>1203847550.2040999</v>
      </c>
      <c r="E85" s="8">
        <f t="shared" si="35"/>
        <v>744716565.53125024</v>
      </c>
      <c r="F85" s="7">
        <v>359460854.36413997</v>
      </c>
      <c r="G85" s="7">
        <v>0</v>
      </c>
      <c r="H85" s="7">
        <v>6125309.8319341997</v>
      </c>
      <c r="I85" s="7">
        <v>29999999.999986999</v>
      </c>
      <c r="J85" s="7">
        <v>28120485.925629001</v>
      </c>
      <c r="K85" s="7">
        <v>114479999.99996001</v>
      </c>
      <c r="L85" s="7">
        <v>206529915.40959999</v>
      </c>
      <c r="M85" s="8">
        <f t="shared" si="36"/>
        <v>238343512.00003999</v>
      </c>
      <c r="N85" s="7">
        <v>0</v>
      </c>
      <c r="O85" s="7">
        <v>238343512.00003999</v>
      </c>
      <c r="P85" s="8">
        <f t="shared" si="37"/>
        <v>74881483.582790002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74881483.582790002</v>
      </c>
      <c r="W85" s="8">
        <f t="shared" si="38"/>
        <v>693044463.22634006</v>
      </c>
      <c r="X85" s="28">
        <f t="shared" si="39"/>
        <v>0</v>
      </c>
      <c r="Y85" s="7">
        <v>0</v>
      </c>
      <c r="Z85" s="7">
        <v>0</v>
      </c>
      <c r="AA85" s="28">
        <f t="shared" si="40"/>
        <v>693044463.22634006</v>
      </c>
      <c r="AB85" s="7">
        <v>294911864.38997</v>
      </c>
      <c r="AC85" s="7">
        <v>398132598.83636999</v>
      </c>
      <c r="AD85" s="28">
        <f t="shared" si="41"/>
        <v>0</v>
      </c>
      <c r="AE85" s="7">
        <v>0</v>
      </c>
      <c r="AF85" s="7">
        <v>0</v>
      </c>
      <c r="AG85" s="8">
        <f t="shared" si="42"/>
        <v>33957746.647500001</v>
      </c>
      <c r="AH85" s="7">
        <v>0</v>
      </c>
      <c r="AI85" s="7">
        <v>0</v>
      </c>
      <c r="AJ85" s="7">
        <v>0</v>
      </c>
      <c r="AK85" s="7">
        <v>0</v>
      </c>
      <c r="AL85" s="7">
        <v>33957746.647500001</v>
      </c>
      <c r="AM85" s="8">
        <v>295970479.59359998</v>
      </c>
      <c r="AN85" s="8">
        <v>50046974.213423997</v>
      </c>
      <c r="AO85" s="7">
        <v>15014092.264027199</v>
      </c>
      <c r="AP85" s="8">
        <v>40873713.328008004</v>
      </c>
      <c r="AQ85" s="8">
        <v>0</v>
      </c>
      <c r="AR85" s="8">
        <f t="shared" si="43"/>
        <v>0</v>
      </c>
      <c r="AS85" s="7">
        <v>0</v>
      </c>
      <c r="AT85" s="8">
        <f t="shared" si="44"/>
        <v>4594942009.0985498</v>
      </c>
      <c r="AU85" s="7">
        <v>3839214762.1395001</v>
      </c>
      <c r="AV85" s="7">
        <v>755727246.95905006</v>
      </c>
      <c r="AW85" s="7">
        <v>0</v>
      </c>
      <c r="AX85" s="8">
        <f t="shared" si="45"/>
        <v>749280807.49040198</v>
      </c>
      <c r="AY85" s="7">
        <v>24655620.693432</v>
      </c>
      <c r="AZ85" s="7">
        <v>366074535.51678997</v>
      </c>
      <c r="BA85" s="7">
        <v>358550651.28017998</v>
      </c>
      <c r="BB85" s="7">
        <v>0</v>
      </c>
      <c r="BC85" s="8">
        <v>261084024.08238</v>
      </c>
      <c r="BD85" s="8">
        <f t="shared" si="46"/>
        <v>0</v>
      </c>
      <c r="BE85" s="7">
        <v>0</v>
      </c>
      <c r="BF85" s="8">
        <v>1666936707.7578001</v>
      </c>
      <c r="BG85" s="8">
        <f t="shared" si="47"/>
        <v>111802656.02467</v>
      </c>
      <c r="BH85" s="7">
        <v>111802656.02467</v>
      </c>
      <c r="BI85" s="7">
        <v>0</v>
      </c>
      <c r="BJ85" s="8">
        <v>0</v>
      </c>
      <c r="BK85" s="8">
        <f t="shared" si="48"/>
        <v>0</v>
      </c>
      <c r="BL85" s="7">
        <v>0</v>
      </c>
      <c r="BM85" s="7">
        <v>0</v>
      </c>
      <c r="BN85" s="8">
        <f t="shared" si="49"/>
        <v>45514863.284248397</v>
      </c>
      <c r="BO85" s="7">
        <v>37412040.690090001</v>
      </c>
      <c r="BP85" s="7">
        <v>8102822.5941583999</v>
      </c>
      <c r="BQ85" s="8">
        <f t="shared" si="50"/>
        <v>0</v>
      </c>
      <c r="BR85" s="7">
        <v>0</v>
      </c>
      <c r="BS85" s="8">
        <v>503386117.21354002</v>
      </c>
      <c r="BT85" s="8">
        <f t="shared" si="51"/>
        <v>20637898.68668</v>
      </c>
      <c r="BU85" s="7">
        <v>0</v>
      </c>
      <c r="BV85" s="7">
        <v>20637898.68668</v>
      </c>
      <c r="BW85" s="8">
        <f t="shared" si="52"/>
        <v>58335183.197972</v>
      </c>
      <c r="BX85" s="7">
        <v>58335183.197972</v>
      </c>
      <c r="BY85" s="8">
        <v>0</v>
      </c>
      <c r="BZ85" s="8">
        <v>0</v>
      </c>
      <c r="CA85" s="8">
        <f t="shared" si="53"/>
        <v>1434640659.99828</v>
      </c>
      <c r="CB85" s="7">
        <v>253857085.99873999</v>
      </c>
      <c r="CC85" s="7">
        <v>756000000.00012004</v>
      </c>
      <c r="CD85" s="7">
        <v>260474553.99939999</v>
      </c>
      <c r="CE85" s="7">
        <v>164309020.00002</v>
      </c>
      <c r="CF85" s="8">
        <f t="shared" si="54"/>
        <v>0</v>
      </c>
      <c r="CG85" s="7">
        <v>0</v>
      </c>
      <c r="CH85" s="13">
        <f t="shared" si="55"/>
        <v>12822243415.161575</v>
      </c>
      <c r="CI85" s="29">
        <f t="shared" si="56"/>
        <v>8000040258.6540899</v>
      </c>
      <c r="CJ85" s="29">
        <f t="shared" si="67"/>
        <v>1442191062.2041399</v>
      </c>
      <c r="CK85" s="29">
        <f t="shared" si="57"/>
        <v>6557849196.4499502</v>
      </c>
      <c r="CL85" s="15">
        <f t="shared" si="58"/>
        <v>3269219193.3230367</v>
      </c>
      <c r="CM85" s="30">
        <f t="shared" si="66"/>
        <v>819598049.11404026</v>
      </c>
      <c r="CN85" s="30">
        <f t="shared" si="59"/>
        <v>1014980484.2107162</v>
      </c>
      <c r="CO85" s="30">
        <f t="shared" si="60"/>
        <v>1434640659.99828</v>
      </c>
      <c r="CP85" s="31">
        <f t="shared" si="61"/>
        <v>1552983963.1844482</v>
      </c>
      <c r="CQ85" s="32">
        <f t="shared" si="62"/>
        <v>727002209.87384009</v>
      </c>
      <c r="CR85" s="32">
        <f t="shared" si="63"/>
        <v>805343854.62392807</v>
      </c>
      <c r="CS85" s="32">
        <f t="shared" si="64"/>
        <v>20637898.68668</v>
      </c>
      <c r="CT85" s="67">
        <f t="shared" si="65"/>
        <v>0</v>
      </c>
    </row>
    <row r="86" spans="1:98" x14ac:dyDescent="0.45">
      <c r="A86" s="7">
        <v>585</v>
      </c>
      <c r="B86" s="7" t="s">
        <v>184</v>
      </c>
      <c r="C86" s="8">
        <f t="shared" si="34"/>
        <v>1109193810.9644001</v>
      </c>
      <c r="D86" s="7">
        <v>1109193810.9644001</v>
      </c>
      <c r="E86" s="8">
        <f t="shared" si="35"/>
        <v>571053939.42727876</v>
      </c>
      <c r="F86" s="7">
        <v>291994647.84851998</v>
      </c>
      <c r="G86" s="7">
        <v>0</v>
      </c>
      <c r="H86" s="7">
        <v>5867259.0851327004</v>
      </c>
      <c r="I86" s="7">
        <v>29999999.999986999</v>
      </c>
      <c r="J86" s="7">
        <v>28120485.925629001</v>
      </c>
      <c r="K86" s="7">
        <v>109680000.00001</v>
      </c>
      <c r="L86" s="7">
        <v>105391546.568</v>
      </c>
      <c r="M86" s="8">
        <f t="shared" si="36"/>
        <v>125181193.00006001</v>
      </c>
      <c r="N86" s="7">
        <v>0</v>
      </c>
      <c r="O86" s="7">
        <v>125181193.00006001</v>
      </c>
      <c r="P86" s="8">
        <f t="shared" si="37"/>
        <v>79763668.922952995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79763668.922952995</v>
      </c>
      <c r="W86" s="8">
        <f t="shared" si="38"/>
        <v>1128537411.4416101</v>
      </c>
      <c r="X86" s="28">
        <f t="shared" si="39"/>
        <v>1128537411.4416101</v>
      </c>
      <c r="Y86" s="7">
        <v>474190516.12778002</v>
      </c>
      <c r="Z86" s="7">
        <v>654346895.31383002</v>
      </c>
      <c r="AA86" s="28">
        <f t="shared" si="40"/>
        <v>0</v>
      </c>
      <c r="AB86" s="7">
        <v>0</v>
      </c>
      <c r="AC86" s="7">
        <v>0</v>
      </c>
      <c r="AD86" s="28">
        <f t="shared" si="41"/>
        <v>0</v>
      </c>
      <c r="AE86" s="7">
        <v>0</v>
      </c>
      <c r="AF86" s="7">
        <v>0</v>
      </c>
      <c r="AG86" s="8">
        <f t="shared" si="42"/>
        <v>48247987.389360003</v>
      </c>
      <c r="AH86" s="7">
        <v>0</v>
      </c>
      <c r="AI86" s="7">
        <v>0</v>
      </c>
      <c r="AJ86" s="7">
        <v>0</v>
      </c>
      <c r="AK86" s="7">
        <v>0</v>
      </c>
      <c r="AL86" s="7">
        <v>48247987.389360003</v>
      </c>
      <c r="AM86" s="8">
        <v>181652173.91348001</v>
      </c>
      <c r="AN86" s="8">
        <v>49922133.359955996</v>
      </c>
      <c r="AO86" s="7">
        <v>14976640.007986799</v>
      </c>
      <c r="AP86" s="8">
        <v>46833495.784084</v>
      </c>
      <c r="AQ86" s="8">
        <v>409125000</v>
      </c>
      <c r="AR86" s="8">
        <f t="shared" si="43"/>
        <v>0</v>
      </c>
      <c r="AS86" s="7">
        <v>0</v>
      </c>
      <c r="AT86" s="8">
        <f t="shared" si="44"/>
        <v>4768538789.9742002</v>
      </c>
      <c r="AU86" s="7">
        <v>4160059291.7820001</v>
      </c>
      <c r="AV86" s="7">
        <v>608479498.19219995</v>
      </c>
      <c r="AW86" s="7">
        <v>0</v>
      </c>
      <c r="AX86" s="8">
        <f t="shared" si="45"/>
        <v>662923576.18666005</v>
      </c>
      <c r="AY86" s="7">
        <v>26001922.417890001</v>
      </c>
      <c r="AZ86" s="7">
        <v>404676929.63163</v>
      </c>
      <c r="BA86" s="7">
        <v>232244724.13714001</v>
      </c>
      <c r="BB86" s="7">
        <v>0</v>
      </c>
      <c r="BC86" s="8">
        <v>168397271.15055999</v>
      </c>
      <c r="BD86" s="8">
        <f t="shared" si="46"/>
        <v>0</v>
      </c>
      <c r="BE86" s="7">
        <v>0</v>
      </c>
      <c r="BF86" s="8">
        <v>1646489378.3855</v>
      </c>
      <c r="BG86" s="8">
        <f t="shared" si="47"/>
        <v>133805134.9155</v>
      </c>
      <c r="BH86" s="7">
        <v>133805134.9155</v>
      </c>
      <c r="BI86" s="7">
        <v>0</v>
      </c>
      <c r="BJ86" s="8">
        <v>0</v>
      </c>
      <c r="BK86" s="8">
        <f t="shared" si="48"/>
        <v>0</v>
      </c>
      <c r="BL86" s="7">
        <v>0</v>
      </c>
      <c r="BM86" s="7">
        <v>0</v>
      </c>
      <c r="BN86" s="8">
        <f t="shared" si="49"/>
        <v>53269293.237166204</v>
      </c>
      <c r="BO86" s="7">
        <v>49208192.709930003</v>
      </c>
      <c r="BP86" s="7">
        <v>4061100.5272361999</v>
      </c>
      <c r="BQ86" s="8">
        <f t="shared" si="50"/>
        <v>0</v>
      </c>
      <c r="BR86" s="7">
        <v>0</v>
      </c>
      <c r="BS86" s="8">
        <v>234502716.89313999</v>
      </c>
      <c r="BT86" s="8">
        <f t="shared" si="51"/>
        <v>21575984.990619998</v>
      </c>
      <c r="BU86" s="7">
        <v>0</v>
      </c>
      <c r="BV86" s="7">
        <v>21575984.990619998</v>
      </c>
      <c r="BW86" s="8">
        <f t="shared" si="52"/>
        <v>41577974.494886003</v>
      </c>
      <c r="BX86" s="7">
        <v>41577974.494886003</v>
      </c>
      <c r="BY86" s="8">
        <v>0</v>
      </c>
      <c r="BZ86" s="8">
        <v>0</v>
      </c>
      <c r="CA86" s="8">
        <f t="shared" si="53"/>
        <v>560774552.85195994</v>
      </c>
      <c r="CB86" s="7">
        <v>122215606.56666</v>
      </c>
      <c r="CC86" s="7">
        <v>231849002.28538001</v>
      </c>
      <c r="CD86" s="7">
        <v>0</v>
      </c>
      <c r="CE86" s="7">
        <v>206709943.99992001</v>
      </c>
      <c r="CF86" s="8">
        <f t="shared" si="54"/>
        <v>0</v>
      </c>
      <c r="CG86" s="7">
        <v>0</v>
      </c>
      <c r="CH86" s="13">
        <f t="shared" si="55"/>
        <v>12041365487.283375</v>
      </c>
      <c r="CI86" s="29">
        <f t="shared" si="56"/>
        <v>7831055346.2376404</v>
      </c>
      <c r="CJ86" s="29">
        <f t="shared" si="67"/>
        <v>1234375003.9644601</v>
      </c>
      <c r="CK86" s="29">
        <f t="shared" si="57"/>
        <v>6596680342.27318</v>
      </c>
      <c r="CL86" s="15">
        <f t="shared" si="58"/>
        <v>2153090273.3963604</v>
      </c>
      <c r="CM86" s="30">
        <f t="shared" si="66"/>
        <v>650817608.35023177</v>
      </c>
      <c r="CN86" s="30">
        <f t="shared" si="59"/>
        <v>941498112.19416833</v>
      </c>
      <c r="CO86" s="30">
        <f t="shared" si="60"/>
        <v>560774552.85195994</v>
      </c>
      <c r="CP86" s="31">
        <f t="shared" si="61"/>
        <v>2057219867.6493738</v>
      </c>
      <c r="CQ86" s="32">
        <f t="shared" si="62"/>
        <v>1176785398.83097</v>
      </c>
      <c r="CR86" s="32">
        <f t="shared" si="63"/>
        <v>858858483.82778394</v>
      </c>
      <c r="CS86" s="32">
        <f t="shared" si="64"/>
        <v>21575984.990619998</v>
      </c>
      <c r="CT86" s="67">
        <f t="shared" si="65"/>
        <v>0</v>
      </c>
    </row>
    <row r="87" spans="1:98" x14ac:dyDescent="0.45">
      <c r="A87" s="7">
        <v>586</v>
      </c>
      <c r="B87" s="7" t="s">
        <v>185</v>
      </c>
      <c r="C87" s="8">
        <f t="shared" si="34"/>
        <v>993522146.28393996</v>
      </c>
      <c r="D87" s="7">
        <v>993522146.28393996</v>
      </c>
      <c r="E87" s="8">
        <f t="shared" si="35"/>
        <v>487293016.7336961</v>
      </c>
      <c r="F87" s="7">
        <v>237314383.02283999</v>
      </c>
      <c r="G87" s="7">
        <v>0</v>
      </c>
      <c r="H87" s="7">
        <v>4597377.7785131</v>
      </c>
      <c r="I87" s="7">
        <v>29999999.999986999</v>
      </c>
      <c r="J87" s="7">
        <v>28120485.925629001</v>
      </c>
      <c r="K87" s="7">
        <v>97079999.999926999</v>
      </c>
      <c r="L87" s="7">
        <v>90180770.006799996</v>
      </c>
      <c r="M87" s="8">
        <f t="shared" si="36"/>
        <v>135757439.99985999</v>
      </c>
      <c r="N87" s="7">
        <v>0</v>
      </c>
      <c r="O87" s="7">
        <v>135757439.99985999</v>
      </c>
      <c r="P87" s="8">
        <f t="shared" si="37"/>
        <v>34526016.268486999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34526016.268486999</v>
      </c>
      <c r="W87" s="8">
        <f t="shared" si="38"/>
        <v>984468711.27039003</v>
      </c>
      <c r="X87" s="28">
        <f t="shared" si="39"/>
        <v>984468711.27039003</v>
      </c>
      <c r="Y87" s="7">
        <v>430083911.58986002</v>
      </c>
      <c r="Z87" s="7">
        <v>554384799.68052995</v>
      </c>
      <c r="AA87" s="28">
        <f t="shared" si="40"/>
        <v>0</v>
      </c>
      <c r="AB87" s="7">
        <v>0</v>
      </c>
      <c r="AC87" s="7">
        <v>0</v>
      </c>
      <c r="AD87" s="28">
        <f t="shared" si="41"/>
        <v>0</v>
      </c>
      <c r="AE87" s="7">
        <v>0</v>
      </c>
      <c r="AF87" s="7">
        <v>0</v>
      </c>
      <c r="AG87" s="8">
        <f t="shared" si="42"/>
        <v>19470030.394439999</v>
      </c>
      <c r="AH87" s="7">
        <v>0</v>
      </c>
      <c r="AI87" s="7">
        <v>0</v>
      </c>
      <c r="AJ87" s="7">
        <v>0</v>
      </c>
      <c r="AK87" s="7">
        <v>0</v>
      </c>
      <c r="AL87" s="7">
        <v>19470030.394439999</v>
      </c>
      <c r="AM87" s="8">
        <v>220146464.15362</v>
      </c>
      <c r="AN87" s="8">
        <v>26896156.788729001</v>
      </c>
      <c r="AO87" s="7">
        <v>8068847.0366187003</v>
      </c>
      <c r="AP87" s="8">
        <v>24341480.138774998</v>
      </c>
      <c r="AQ87" s="8">
        <v>409125000</v>
      </c>
      <c r="AR87" s="8">
        <f t="shared" si="43"/>
        <v>0</v>
      </c>
      <c r="AS87" s="7">
        <v>0</v>
      </c>
      <c r="AT87" s="8">
        <f t="shared" si="44"/>
        <v>3887481835.8447199</v>
      </c>
      <c r="AU87" s="7">
        <v>3231184048.2480001</v>
      </c>
      <c r="AV87" s="7">
        <v>656297787.59671998</v>
      </c>
      <c r="AW87" s="7">
        <v>0</v>
      </c>
      <c r="AX87" s="8">
        <f t="shared" si="45"/>
        <v>582315244.69320595</v>
      </c>
      <c r="AY87" s="7">
        <v>19719181.037115999</v>
      </c>
      <c r="AZ87" s="7">
        <v>291455125.45551997</v>
      </c>
      <c r="BA87" s="7">
        <v>271140938.20056999</v>
      </c>
      <c r="BB87" s="7">
        <v>0</v>
      </c>
      <c r="BC87" s="8">
        <v>118234834.31053001</v>
      </c>
      <c r="BD87" s="8">
        <f t="shared" si="46"/>
        <v>0</v>
      </c>
      <c r="BE87" s="7">
        <v>0</v>
      </c>
      <c r="BF87" s="8">
        <v>868965768.72010005</v>
      </c>
      <c r="BG87" s="8">
        <f t="shared" si="47"/>
        <v>82895333.517875999</v>
      </c>
      <c r="BH87" s="7">
        <v>82895333.517875999</v>
      </c>
      <c r="BI87" s="7">
        <v>0</v>
      </c>
      <c r="BJ87" s="8">
        <v>0</v>
      </c>
      <c r="BK87" s="8">
        <f t="shared" si="48"/>
        <v>106015990.02869</v>
      </c>
      <c r="BL87" s="7">
        <v>0</v>
      </c>
      <c r="BM87" s="7">
        <v>106015990.02869</v>
      </c>
      <c r="BN87" s="8">
        <f t="shared" si="49"/>
        <v>38673368.511969395</v>
      </c>
      <c r="BO87" s="7">
        <v>35212991.426864997</v>
      </c>
      <c r="BP87" s="7">
        <v>3460377.0851043998</v>
      </c>
      <c r="BQ87" s="8">
        <f t="shared" si="50"/>
        <v>20000000</v>
      </c>
      <c r="BR87" s="7">
        <v>20000000</v>
      </c>
      <c r="BS87" s="8">
        <v>232899687.87656999</v>
      </c>
      <c r="BT87" s="8">
        <f t="shared" si="51"/>
        <v>0</v>
      </c>
      <c r="BU87" s="7">
        <v>0</v>
      </c>
      <c r="BV87" s="7">
        <v>0</v>
      </c>
      <c r="BW87" s="8">
        <f t="shared" si="52"/>
        <v>24710822.156950001</v>
      </c>
      <c r="BX87" s="7">
        <v>24710822.156950001</v>
      </c>
      <c r="BY87" s="8">
        <v>0</v>
      </c>
      <c r="BZ87" s="8">
        <v>0</v>
      </c>
      <c r="CA87" s="8">
        <f t="shared" si="53"/>
        <v>305975648.938115</v>
      </c>
      <c r="CB87" s="7">
        <v>74316838.355758995</v>
      </c>
      <c r="CC87" s="7">
        <v>99324371.582745999</v>
      </c>
      <c r="CD87" s="7">
        <v>132334438.99961001</v>
      </c>
      <c r="CE87" s="7">
        <v>0</v>
      </c>
      <c r="CF87" s="8">
        <f t="shared" si="54"/>
        <v>0</v>
      </c>
      <c r="CG87" s="7">
        <v>0</v>
      </c>
      <c r="CH87" s="13">
        <f t="shared" si="55"/>
        <v>9497699006.6019745</v>
      </c>
      <c r="CI87" s="29">
        <f t="shared" si="56"/>
        <v>6105873655.0022402</v>
      </c>
      <c r="CJ87" s="29">
        <f t="shared" si="67"/>
        <v>1129279586.2837999</v>
      </c>
      <c r="CK87" s="29">
        <f t="shared" si="57"/>
        <v>4976594068.7184401</v>
      </c>
      <c r="CL87" s="15">
        <f t="shared" si="58"/>
        <v>1603285607.6090283</v>
      </c>
      <c r="CM87" s="30">
        <f t="shared" si="66"/>
        <v>521819033.00218308</v>
      </c>
      <c r="CN87" s="30">
        <f t="shared" si="59"/>
        <v>755490925.66873038</v>
      </c>
      <c r="CO87" s="30">
        <f t="shared" si="60"/>
        <v>325975648.938115</v>
      </c>
      <c r="CP87" s="31">
        <f t="shared" si="61"/>
        <v>1788539743.990705</v>
      </c>
      <c r="CQ87" s="32">
        <f t="shared" si="62"/>
        <v>1003938741.6648301</v>
      </c>
      <c r="CR87" s="32">
        <f t="shared" si="63"/>
        <v>784601002.32587504</v>
      </c>
      <c r="CS87" s="32">
        <f t="shared" si="64"/>
        <v>0</v>
      </c>
      <c r="CT87" s="67">
        <f t="shared" si="65"/>
        <v>106015990.02869</v>
      </c>
    </row>
    <row r="88" spans="1:98" x14ac:dyDescent="0.45">
      <c r="A88" s="7">
        <v>587</v>
      </c>
      <c r="B88" s="7" t="s">
        <v>186</v>
      </c>
      <c r="C88" s="8">
        <f t="shared" si="34"/>
        <v>1020736943.2431</v>
      </c>
      <c r="D88" s="7">
        <v>1020736943.2431</v>
      </c>
      <c r="E88" s="8">
        <f t="shared" si="35"/>
        <v>659728995.93647432</v>
      </c>
      <c r="F88" s="7">
        <v>303606386.90502</v>
      </c>
      <c r="G88" s="7">
        <v>0</v>
      </c>
      <c r="H88" s="7">
        <v>8210088.2337082997</v>
      </c>
      <c r="I88" s="7">
        <v>29999999.999986999</v>
      </c>
      <c r="J88" s="7">
        <v>28120485.925629001</v>
      </c>
      <c r="K88" s="7">
        <v>128999999.99992999</v>
      </c>
      <c r="L88" s="7">
        <v>160792034.87220001</v>
      </c>
      <c r="M88" s="8">
        <f t="shared" si="36"/>
        <v>285829043.99994999</v>
      </c>
      <c r="N88" s="7">
        <v>0</v>
      </c>
      <c r="O88" s="7">
        <v>285829043.99994999</v>
      </c>
      <c r="P88" s="8">
        <f t="shared" si="37"/>
        <v>152004937.57190001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152004937.57190001</v>
      </c>
      <c r="W88" s="8">
        <f t="shared" si="38"/>
        <v>1575246235.7927198</v>
      </c>
      <c r="X88" s="28">
        <f t="shared" si="39"/>
        <v>1575246235.7927198</v>
      </c>
      <c r="Y88" s="7">
        <v>643892772.19915998</v>
      </c>
      <c r="Z88" s="7">
        <v>931353463.59355998</v>
      </c>
      <c r="AA88" s="28">
        <f t="shared" si="40"/>
        <v>0</v>
      </c>
      <c r="AB88" s="7">
        <v>0</v>
      </c>
      <c r="AC88" s="7">
        <v>0</v>
      </c>
      <c r="AD88" s="28">
        <f t="shared" si="41"/>
        <v>0</v>
      </c>
      <c r="AE88" s="7">
        <v>0</v>
      </c>
      <c r="AF88" s="7">
        <v>0</v>
      </c>
      <c r="AG88" s="8">
        <f t="shared" si="42"/>
        <v>91972232.916419998</v>
      </c>
      <c r="AH88" s="7">
        <v>0</v>
      </c>
      <c r="AI88" s="7">
        <v>0</v>
      </c>
      <c r="AJ88" s="7">
        <v>0</v>
      </c>
      <c r="AK88" s="7">
        <v>0</v>
      </c>
      <c r="AL88" s="7">
        <v>91972232.916419998</v>
      </c>
      <c r="AM88" s="8">
        <v>279824959.67330998</v>
      </c>
      <c r="AN88" s="8">
        <v>43674448.281003997</v>
      </c>
      <c r="AO88" s="7">
        <v>13102334.484301198</v>
      </c>
      <c r="AP88" s="8">
        <v>41258787.439208999</v>
      </c>
      <c r="AQ88" s="8">
        <v>0</v>
      </c>
      <c r="AR88" s="8">
        <f t="shared" si="43"/>
        <v>0</v>
      </c>
      <c r="AS88" s="7">
        <v>0</v>
      </c>
      <c r="AT88" s="8">
        <f t="shared" si="44"/>
        <v>6992319349.4097805</v>
      </c>
      <c r="AU88" s="7">
        <v>5998915436.3741999</v>
      </c>
      <c r="AV88" s="7">
        <v>712305893.03884006</v>
      </c>
      <c r="AW88" s="7">
        <v>281098019.99673998</v>
      </c>
      <c r="AX88" s="8">
        <f t="shared" si="45"/>
        <v>965031246.60729504</v>
      </c>
      <c r="AY88" s="7">
        <v>31162745.694965001</v>
      </c>
      <c r="AZ88" s="7">
        <v>563427340.15356004</v>
      </c>
      <c r="BA88" s="7">
        <v>370441160.75876999</v>
      </c>
      <c r="BB88" s="7">
        <v>0</v>
      </c>
      <c r="BC88" s="8">
        <v>224001057.50468001</v>
      </c>
      <c r="BD88" s="8">
        <f t="shared" si="46"/>
        <v>0</v>
      </c>
      <c r="BE88" s="7">
        <v>0</v>
      </c>
      <c r="BF88" s="8">
        <v>1429667880.4777999</v>
      </c>
      <c r="BG88" s="8">
        <f t="shared" si="47"/>
        <v>327997299.36817998</v>
      </c>
      <c r="BH88" s="7">
        <v>210134917.82870999</v>
      </c>
      <c r="BI88" s="7">
        <v>117862381.53947</v>
      </c>
      <c r="BJ88" s="8">
        <v>0</v>
      </c>
      <c r="BK88" s="8">
        <f t="shared" si="48"/>
        <v>606674474.29118001</v>
      </c>
      <c r="BL88" s="7">
        <v>500000000.00005001</v>
      </c>
      <c r="BM88" s="7">
        <v>106674474.29113001</v>
      </c>
      <c r="BN88" s="8">
        <f t="shared" si="49"/>
        <v>40120450.960156105</v>
      </c>
      <c r="BO88" s="7">
        <v>34401070.555200003</v>
      </c>
      <c r="BP88" s="7">
        <v>5719380.4049560996</v>
      </c>
      <c r="BQ88" s="8">
        <f t="shared" si="50"/>
        <v>0</v>
      </c>
      <c r="BR88" s="7">
        <v>0</v>
      </c>
      <c r="BS88" s="8">
        <v>274827556.99146998</v>
      </c>
      <c r="BT88" s="8">
        <f t="shared" si="51"/>
        <v>21575984.990619998</v>
      </c>
      <c r="BU88" s="7">
        <v>0</v>
      </c>
      <c r="BV88" s="7">
        <v>21575984.990619998</v>
      </c>
      <c r="BW88" s="8">
        <f t="shared" si="52"/>
        <v>53511197.408109002</v>
      </c>
      <c r="BX88" s="7">
        <v>53511197.408109002</v>
      </c>
      <c r="BY88" s="8">
        <v>0</v>
      </c>
      <c r="BZ88" s="8">
        <v>0</v>
      </c>
      <c r="CA88" s="8">
        <f t="shared" si="53"/>
        <v>532628601.75993997</v>
      </c>
      <c r="CB88" s="7">
        <v>120452896.40008999</v>
      </c>
      <c r="CC88" s="7">
        <v>312006650.36027998</v>
      </c>
      <c r="CD88" s="7">
        <v>100169054.99957</v>
      </c>
      <c r="CE88" s="7">
        <v>0</v>
      </c>
      <c r="CF88" s="8">
        <f t="shared" si="54"/>
        <v>0</v>
      </c>
      <c r="CG88" s="7">
        <v>0</v>
      </c>
      <c r="CH88" s="13">
        <f t="shared" si="55"/>
        <v>15511957210.332169</v>
      </c>
      <c r="CI88" s="29">
        <f t="shared" si="56"/>
        <v>10008378176.80394</v>
      </c>
      <c r="CJ88" s="29">
        <f t="shared" si="67"/>
        <v>1306565987.2430501</v>
      </c>
      <c r="CK88" s="29">
        <f t="shared" si="57"/>
        <v>8701812189.5608902</v>
      </c>
      <c r="CL88" s="15">
        <f t="shared" si="58"/>
        <v>2774697177.8930588</v>
      </c>
      <c r="CM88" s="30">
        <f t="shared" si="66"/>
        <v>811733933.50837433</v>
      </c>
      <c r="CN88" s="30">
        <f t="shared" si="59"/>
        <v>1430334642.6247442</v>
      </c>
      <c r="CO88" s="30">
        <f t="shared" si="60"/>
        <v>532628601.75993997</v>
      </c>
      <c r="CP88" s="31">
        <f t="shared" si="61"/>
        <v>2728881855.635169</v>
      </c>
      <c r="CQ88" s="32">
        <f t="shared" si="62"/>
        <v>1667218468.7091398</v>
      </c>
      <c r="CR88" s="32">
        <f t="shared" si="63"/>
        <v>540087401.935359</v>
      </c>
      <c r="CS88" s="32">
        <f t="shared" si="64"/>
        <v>521575984.99067003</v>
      </c>
      <c r="CT88" s="67">
        <f t="shared" si="65"/>
        <v>106674474.29113001</v>
      </c>
    </row>
    <row r="89" spans="1:98" x14ac:dyDescent="0.45">
      <c r="A89" s="7">
        <v>588</v>
      </c>
      <c r="B89" s="7" t="s">
        <v>187</v>
      </c>
      <c r="C89" s="8">
        <f t="shared" si="34"/>
        <v>985635622.68444002</v>
      </c>
      <c r="D89" s="7">
        <v>985635622.68444002</v>
      </c>
      <c r="E89" s="8">
        <f t="shared" si="35"/>
        <v>655136339.32062078</v>
      </c>
      <c r="F89" s="7">
        <v>309286758.85574001</v>
      </c>
      <c r="G89" s="7">
        <v>0</v>
      </c>
      <c r="H89" s="7">
        <v>8461348.1713846996</v>
      </c>
      <c r="I89" s="7">
        <v>29999999.999986999</v>
      </c>
      <c r="J89" s="7">
        <v>28120485.925629001</v>
      </c>
      <c r="K89" s="7">
        <v>121320000.00008</v>
      </c>
      <c r="L89" s="7">
        <v>157947746.3678</v>
      </c>
      <c r="M89" s="8">
        <f t="shared" si="36"/>
        <v>81406463.999969006</v>
      </c>
      <c r="N89" s="7">
        <v>0</v>
      </c>
      <c r="O89" s="7">
        <v>81406463.999969006</v>
      </c>
      <c r="P89" s="8">
        <f t="shared" si="37"/>
        <v>35024231.914334998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35024231.914334998</v>
      </c>
      <c r="W89" s="8">
        <f t="shared" si="38"/>
        <v>1829070379.86975</v>
      </c>
      <c r="X89" s="28">
        <f t="shared" si="39"/>
        <v>1829070379.86975</v>
      </c>
      <c r="Y89" s="7">
        <v>772752651.03865004</v>
      </c>
      <c r="Z89" s="7">
        <v>1056317728.8311</v>
      </c>
      <c r="AA89" s="28">
        <f t="shared" si="40"/>
        <v>0</v>
      </c>
      <c r="AB89" s="7">
        <v>0</v>
      </c>
      <c r="AC89" s="7">
        <v>0</v>
      </c>
      <c r="AD89" s="28">
        <f t="shared" si="41"/>
        <v>0</v>
      </c>
      <c r="AE89" s="7">
        <v>0</v>
      </c>
      <c r="AF89" s="7">
        <v>0</v>
      </c>
      <c r="AG89" s="8">
        <f t="shared" si="42"/>
        <v>19837008.630720001</v>
      </c>
      <c r="AH89" s="7">
        <v>0</v>
      </c>
      <c r="AI89" s="7">
        <v>0</v>
      </c>
      <c r="AJ89" s="7">
        <v>0</v>
      </c>
      <c r="AK89" s="7">
        <v>0</v>
      </c>
      <c r="AL89" s="7">
        <v>19837008.630720001</v>
      </c>
      <c r="AM89" s="8">
        <v>217987234.07337001</v>
      </c>
      <c r="AN89" s="8">
        <v>46108316.078978002</v>
      </c>
      <c r="AO89" s="7">
        <v>13832494.8236934</v>
      </c>
      <c r="AP89" s="8">
        <v>44513428.714512996</v>
      </c>
      <c r="AQ89" s="8">
        <v>409125000</v>
      </c>
      <c r="AR89" s="8">
        <f t="shared" si="43"/>
        <v>0</v>
      </c>
      <c r="AS89" s="7">
        <v>0</v>
      </c>
      <c r="AT89" s="8">
        <f t="shared" si="44"/>
        <v>7485868342.0730295</v>
      </c>
      <c r="AU89" s="7">
        <v>6110337360.9619999</v>
      </c>
      <c r="AV89" s="7">
        <v>892210761.11672997</v>
      </c>
      <c r="AW89" s="7">
        <v>483320219.99430001</v>
      </c>
      <c r="AX89" s="8">
        <f t="shared" si="45"/>
        <v>1019490160.7591</v>
      </c>
      <c r="AY89" s="7">
        <v>27123840.521589998</v>
      </c>
      <c r="AZ89" s="7">
        <v>596530394.88874996</v>
      </c>
      <c r="BA89" s="7">
        <v>269946211.46985</v>
      </c>
      <c r="BB89" s="7">
        <v>125889713.87891001</v>
      </c>
      <c r="BC89" s="8">
        <v>216297352.36794999</v>
      </c>
      <c r="BD89" s="8">
        <f t="shared" si="46"/>
        <v>0</v>
      </c>
      <c r="BE89" s="7">
        <v>0</v>
      </c>
      <c r="BF89" s="8">
        <v>1035789635.9974</v>
      </c>
      <c r="BG89" s="8">
        <f t="shared" si="47"/>
        <v>118292462.30717</v>
      </c>
      <c r="BH89" s="7">
        <v>118292462.30717</v>
      </c>
      <c r="BI89" s="7">
        <v>0</v>
      </c>
      <c r="BJ89" s="8">
        <v>0</v>
      </c>
      <c r="BK89" s="8">
        <f t="shared" si="48"/>
        <v>90287936.93761</v>
      </c>
      <c r="BL89" s="7">
        <v>0</v>
      </c>
      <c r="BM89" s="7">
        <v>90287936.93761</v>
      </c>
      <c r="BN89" s="8">
        <f t="shared" si="49"/>
        <v>42811723.052783802</v>
      </c>
      <c r="BO89" s="7">
        <v>36164099.736000001</v>
      </c>
      <c r="BP89" s="7">
        <v>6647623.3167837998</v>
      </c>
      <c r="BQ89" s="8">
        <f t="shared" si="50"/>
        <v>0</v>
      </c>
      <c r="BR89" s="7">
        <v>0</v>
      </c>
      <c r="BS89" s="8">
        <v>326387816.32031</v>
      </c>
      <c r="BT89" s="8">
        <f t="shared" si="51"/>
        <v>0</v>
      </c>
      <c r="BU89" s="7">
        <v>0</v>
      </c>
      <c r="BV89" s="7">
        <v>0</v>
      </c>
      <c r="BW89" s="8">
        <f t="shared" si="52"/>
        <v>58298045.493858002</v>
      </c>
      <c r="BX89" s="7">
        <v>58298045.493858002</v>
      </c>
      <c r="BY89" s="8">
        <v>0</v>
      </c>
      <c r="BZ89" s="8">
        <v>0</v>
      </c>
      <c r="CA89" s="8">
        <f t="shared" si="53"/>
        <v>1472415451.86517</v>
      </c>
      <c r="CB89" s="7">
        <v>326639850.19563001</v>
      </c>
      <c r="CC89" s="7">
        <v>579361227.67019999</v>
      </c>
      <c r="CD89" s="7">
        <v>182470434.99928999</v>
      </c>
      <c r="CE89" s="7">
        <v>383943939.00005001</v>
      </c>
      <c r="CF89" s="8">
        <f t="shared" si="54"/>
        <v>0</v>
      </c>
      <c r="CG89" s="7">
        <v>0</v>
      </c>
      <c r="CH89" s="13">
        <f t="shared" si="55"/>
        <v>16099495015.523466</v>
      </c>
      <c r="CI89" s="29">
        <f t="shared" si="56"/>
        <v>9806687298.828207</v>
      </c>
      <c r="CJ89" s="29">
        <f t="shared" si="67"/>
        <v>1067042086.684409</v>
      </c>
      <c r="CK89" s="29">
        <f t="shared" si="57"/>
        <v>8739645212.1437988</v>
      </c>
      <c r="CL89" s="15">
        <f t="shared" si="58"/>
        <v>3447576730.7920156</v>
      </c>
      <c r="CM89" s="30">
        <f t="shared" si="66"/>
        <v>690160571.23495579</v>
      </c>
      <c r="CN89" s="30">
        <f t="shared" si="59"/>
        <v>1285000707.6918898</v>
      </c>
      <c r="CO89" s="30">
        <f t="shared" si="60"/>
        <v>1472415451.86517</v>
      </c>
      <c r="CP89" s="31">
        <f t="shared" si="61"/>
        <v>2845230985.9032431</v>
      </c>
      <c r="CQ89" s="32">
        <f t="shared" si="62"/>
        <v>1848907388.5004699</v>
      </c>
      <c r="CR89" s="32">
        <f t="shared" si="63"/>
        <v>996323597.40277302</v>
      </c>
      <c r="CS89" s="32">
        <f t="shared" si="64"/>
        <v>0</v>
      </c>
      <c r="CT89" s="67">
        <f t="shared" si="65"/>
        <v>90287936.93761</v>
      </c>
    </row>
    <row r="90" spans="1:98" x14ac:dyDescent="0.45">
      <c r="A90" s="7">
        <v>589</v>
      </c>
      <c r="B90" s="7" t="s">
        <v>188</v>
      </c>
      <c r="C90" s="8">
        <f t="shared" si="34"/>
        <v>1929863634.3671</v>
      </c>
      <c r="D90" s="7">
        <v>1929863634.3671</v>
      </c>
      <c r="E90" s="8">
        <f t="shared" si="35"/>
        <v>820332843.35817695</v>
      </c>
      <c r="F90" s="7">
        <v>302860410.89515001</v>
      </c>
      <c r="G90" s="7">
        <v>0</v>
      </c>
      <c r="H90" s="7">
        <v>6417314.6243609004</v>
      </c>
      <c r="I90" s="7">
        <v>29999999.999986999</v>
      </c>
      <c r="J90" s="7">
        <v>28120485.925629001</v>
      </c>
      <c r="K90" s="7">
        <v>276960000.00005001</v>
      </c>
      <c r="L90" s="7">
        <v>175974631.91299999</v>
      </c>
      <c r="M90" s="8">
        <f t="shared" si="36"/>
        <v>218129555.99985</v>
      </c>
      <c r="N90" s="7">
        <v>0</v>
      </c>
      <c r="O90" s="7">
        <v>218129555.99985</v>
      </c>
      <c r="P90" s="8">
        <f t="shared" si="37"/>
        <v>99094107.992829993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99094107.992829993</v>
      </c>
      <c r="W90" s="8">
        <f t="shared" si="38"/>
        <v>1267515059.5643201</v>
      </c>
      <c r="X90" s="28">
        <f t="shared" si="39"/>
        <v>1267515059.5643201</v>
      </c>
      <c r="Y90" s="7">
        <v>469138615.96886998</v>
      </c>
      <c r="Z90" s="7">
        <v>798376443.59545004</v>
      </c>
      <c r="AA90" s="28">
        <f t="shared" si="40"/>
        <v>0</v>
      </c>
      <c r="AB90" s="7">
        <v>0</v>
      </c>
      <c r="AC90" s="7">
        <v>0</v>
      </c>
      <c r="AD90" s="28">
        <f t="shared" si="41"/>
        <v>0</v>
      </c>
      <c r="AE90" s="7">
        <v>0</v>
      </c>
      <c r="AF90" s="7">
        <v>0</v>
      </c>
      <c r="AG90" s="8">
        <f t="shared" si="42"/>
        <v>43929976.875780001</v>
      </c>
      <c r="AH90" s="7">
        <v>0</v>
      </c>
      <c r="AI90" s="7">
        <v>0</v>
      </c>
      <c r="AJ90" s="7">
        <v>0</v>
      </c>
      <c r="AK90" s="7">
        <v>0</v>
      </c>
      <c r="AL90" s="7">
        <v>43929976.875780001</v>
      </c>
      <c r="AM90" s="8">
        <v>384106204.63375002</v>
      </c>
      <c r="AN90" s="8">
        <v>32135685.453511</v>
      </c>
      <c r="AO90" s="7">
        <v>9640705.6360532995</v>
      </c>
      <c r="AP90" s="8">
        <v>26769320.449831001</v>
      </c>
      <c r="AQ90" s="8">
        <v>0</v>
      </c>
      <c r="AR90" s="8">
        <f t="shared" si="43"/>
        <v>0</v>
      </c>
      <c r="AS90" s="7">
        <v>0</v>
      </c>
      <c r="AT90" s="8">
        <f t="shared" si="44"/>
        <v>4722740850.8849697</v>
      </c>
      <c r="AU90" s="7">
        <v>3961262211.2870998</v>
      </c>
      <c r="AV90" s="7">
        <v>761478639.59786999</v>
      </c>
      <c r="AW90" s="7">
        <v>0</v>
      </c>
      <c r="AX90" s="8">
        <f t="shared" si="45"/>
        <v>1211843380.281323</v>
      </c>
      <c r="AY90" s="7">
        <v>23309318.968973</v>
      </c>
      <c r="AZ90" s="7">
        <v>335598747.70912999</v>
      </c>
      <c r="BA90" s="7">
        <v>852935313.60321999</v>
      </c>
      <c r="BB90" s="7">
        <v>0</v>
      </c>
      <c r="BC90" s="8">
        <v>170250516.55125999</v>
      </c>
      <c r="BD90" s="8">
        <f t="shared" si="46"/>
        <v>0</v>
      </c>
      <c r="BE90" s="7">
        <v>0</v>
      </c>
      <c r="BF90" s="8">
        <v>2164133106.2392998</v>
      </c>
      <c r="BG90" s="8">
        <f t="shared" si="47"/>
        <v>125648629.67876001</v>
      </c>
      <c r="BH90" s="7">
        <v>125648629.67876001</v>
      </c>
      <c r="BI90" s="7">
        <v>0</v>
      </c>
      <c r="BJ90" s="8">
        <v>0</v>
      </c>
      <c r="BK90" s="8">
        <f t="shared" si="48"/>
        <v>77461713.303558007</v>
      </c>
      <c r="BL90" s="7">
        <v>0</v>
      </c>
      <c r="BM90" s="7">
        <v>77461713.303558007</v>
      </c>
      <c r="BN90" s="8">
        <f t="shared" si="49"/>
        <v>38118195.892498702</v>
      </c>
      <c r="BO90" s="7">
        <v>33288515.202284999</v>
      </c>
      <c r="BP90" s="7">
        <v>4829680.6902136998</v>
      </c>
      <c r="BQ90" s="8">
        <f t="shared" si="50"/>
        <v>0</v>
      </c>
      <c r="BR90" s="7">
        <v>0</v>
      </c>
      <c r="BS90" s="8">
        <v>433597275.83279002</v>
      </c>
      <c r="BT90" s="8">
        <f t="shared" si="51"/>
        <v>0</v>
      </c>
      <c r="BU90" s="7">
        <v>0</v>
      </c>
      <c r="BV90" s="7">
        <v>0</v>
      </c>
      <c r="BW90" s="8">
        <f t="shared" si="52"/>
        <v>45877342.944842003</v>
      </c>
      <c r="BX90" s="7">
        <v>45877342.944842003</v>
      </c>
      <c r="BY90" s="8">
        <v>0</v>
      </c>
      <c r="BZ90" s="8">
        <v>0</v>
      </c>
      <c r="CA90" s="8">
        <f t="shared" si="53"/>
        <v>1852133042.71738</v>
      </c>
      <c r="CB90" s="7">
        <v>228491779.95407999</v>
      </c>
      <c r="CC90" s="7">
        <v>392205534.76508999</v>
      </c>
      <c r="CD90" s="7">
        <v>715912082.99813998</v>
      </c>
      <c r="CE90" s="7">
        <v>515523645.00006998</v>
      </c>
      <c r="CF90" s="8">
        <f t="shared" si="54"/>
        <v>0</v>
      </c>
      <c r="CG90" s="7">
        <v>0</v>
      </c>
      <c r="CH90" s="13">
        <f t="shared" si="55"/>
        <v>15586218729.718273</v>
      </c>
      <c r="CI90" s="29">
        <f t="shared" si="56"/>
        <v>9418973352.1249695</v>
      </c>
      <c r="CJ90" s="29">
        <f t="shared" si="67"/>
        <v>2147993190.36695</v>
      </c>
      <c r="CK90" s="29">
        <f t="shared" si="57"/>
        <v>7270980161.7580194</v>
      </c>
      <c r="CL90" s="15">
        <f t="shared" si="58"/>
        <v>4225183228.3193221</v>
      </c>
      <c r="CM90" s="30">
        <f t="shared" si="66"/>
        <v>919426951.35100698</v>
      </c>
      <c r="CN90" s="30">
        <f t="shared" si="59"/>
        <v>1453623234.2509348</v>
      </c>
      <c r="CO90" s="30">
        <f t="shared" si="60"/>
        <v>1852133042.71738</v>
      </c>
      <c r="CP90" s="31">
        <f t="shared" si="61"/>
        <v>1942062149.2739811</v>
      </c>
      <c r="CQ90" s="32">
        <f t="shared" si="62"/>
        <v>1311445036.4401002</v>
      </c>
      <c r="CR90" s="32">
        <f t="shared" si="63"/>
        <v>630617112.83388102</v>
      </c>
      <c r="CS90" s="32">
        <f t="shared" si="64"/>
        <v>0</v>
      </c>
      <c r="CT90" s="67">
        <f t="shared" si="65"/>
        <v>77461713.303558007</v>
      </c>
    </row>
    <row r="91" spans="1:98" x14ac:dyDescent="0.45">
      <c r="A91" s="7">
        <v>590</v>
      </c>
      <c r="B91" s="7" t="s">
        <v>189</v>
      </c>
      <c r="C91" s="8">
        <f t="shared" si="34"/>
        <v>1381871738.0441999</v>
      </c>
      <c r="D91" s="7">
        <v>1381871738.0441999</v>
      </c>
      <c r="E91" s="8">
        <f t="shared" si="35"/>
        <v>478862371.63805896</v>
      </c>
      <c r="F91" s="7">
        <v>243569842.82628</v>
      </c>
      <c r="G91" s="7">
        <v>0</v>
      </c>
      <c r="H91" s="7">
        <v>1602630.9538090001</v>
      </c>
      <c r="I91" s="7">
        <v>29999999.999986999</v>
      </c>
      <c r="J91" s="7">
        <v>28120485.925629001</v>
      </c>
      <c r="K91" s="7">
        <v>87719999.999954</v>
      </c>
      <c r="L91" s="7">
        <v>87849411.932400003</v>
      </c>
      <c r="M91" s="8">
        <f t="shared" si="36"/>
        <v>123028703.9999</v>
      </c>
      <c r="N91" s="7">
        <v>0</v>
      </c>
      <c r="O91" s="7">
        <v>123028703.9999</v>
      </c>
      <c r="P91" s="8">
        <f t="shared" si="37"/>
        <v>46483191.769084997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46483191.769084997</v>
      </c>
      <c r="W91" s="8">
        <f t="shared" si="38"/>
        <v>143711157.77757099</v>
      </c>
      <c r="X91" s="28">
        <f t="shared" si="39"/>
        <v>0</v>
      </c>
      <c r="Y91" s="7">
        <v>0</v>
      </c>
      <c r="Z91" s="7">
        <v>0</v>
      </c>
      <c r="AA91" s="28">
        <f t="shared" si="40"/>
        <v>0</v>
      </c>
      <c r="AB91" s="7">
        <v>0</v>
      </c>
      <c r="AC91" s="7">
        <v>0</v>
      </c>
      <c r="AD91" s="28">
        <f t="shared" si="41"/>
        <v>143711157.77757099</v>
      </c>
      <c r="AE91" s="7">
        <v>61402318.000684999</v>
      </c>
      <c r="AF91" s="7">
        <v>82308839.776886001</v>
      </c>
      <c r="AG91" s="8">
        <f t="shared" si="42"/>
        <v>19986981.11916</v>
      </c>
      <c r="AH91" s="7">
        <v>0</v>
      </c>
      <c r="AI91" s="7">
        <v>0</v>
      </c>
      <c r="AJ91" s="7">
        <v>0</v>
      </c>
      <c r="AK91" s="7">
        <v>0</v>
      </c>
      <c r="AL91" s="7">
        <v>19986981.11916</v>
      </c>
      <c r="AM91" s="8">
        <v>360825909.38369</v>
      </c>
      <c r="AN91" s="8">
        <v>37715430.527879</v>
      </c>
      <c r="AO91" s="7">
        <v>11314629.1583637</v>
      </c>
      <c r="AP91" s="8">
        <v>41741472.007731996</v>
      </c>
      <c r="AQ91" s="8">
        <v>0</v>
      </c>
      <c r="AR91" s="8">
        <f t="shared" si="43"/>
        <v>0</v>
      </c>
      <c r="AS91" s="7">
        <v>0</v>
      </c>
      <c r="AT91" s="8">
        <f t="shared" si="44"/>
        <v>1394955527.02566</v>
      </c>
      <c r="AU91" s="7">
        <v>1245137843.5516</v>
      </c>
      <c r="AV91" s="7">
        <v>149817683.47406</v>
      </c>
      <c r="AW91" s="7">
        <v>0</v>
      </c>
      <c r="AX91" s="8">
        <f t="shared" si="45"/>
        <v>257163455.78503999</v>
      </c>
      <c r="AY91" s="7">
        <v>75543539.035935998</v>
      </c>
      <c r="AZ91" s="7">
        <v>102524641.29937001</v>
      </c>
      <c r="BA91" s="7">
        <v>79095275.449734002</v>
      </c>
      <c r="BB91" s="7">
        <v>0</v>
      </c>
      <c r="BC91" s="8">
        <v>101288143.45813</v>
      </c>
      <c r="BD91" s="8">
        <f t="shared" si="46"/>
        <v>852666666.66916001</v>
      </c>
      <c r="BE91" s="7">
        <v>852666666.66916001</v>
      </c>
      <c r="BF91" s="8">
        <v>940589639.87591004</v>
      </c>
      <c r="BG91" s="8">
        <f t="shared" si="47"/>
        <v>66331517.942134999</v>
      </c>
      <c r="BH91" s="7">
        <v>66331517.942134999</v>
      </c>
      <c r="BI91" s="7">
        <v>0</v>
      </c>
      <c r="BJ91" s="8">
        <v>0</v>
      </c>
      <c r="BK91" s="8">
        <f t="shared" si="48"/>
        <v>0</v>
      </c>
      <c r="BL91" s="7">
        <v>0</v>
      </c>
      <c r="BM91" s="7">
        <v>0</v>
      </c>
      <c r="BN91" s="8">
        <f t="shared" si="49"/>
        <v>38230239.815380394</v>
      </c>
      <c r="BO91" s="7">
        <v>35499430.582649998</v>
      </c>
      <c r="BP91" s="7">
        <v>2730809.2327303998</v>
      </c>
      <c r="BQ91" s="8">
        <f t="shared" si="50"/>
        <v>0</v>
      </c>
      <c r="BR91" s="7">
        <v>0</v>
      </c>
      <c r="BS91" s="8">
        <v>430367316.10759997</v>
      </c>
      <c r="BT91" s="8">
        <f t="shared" si="51"/>
        <v>21575984.990619998</v>
      </c>
      <c r="BU91" s="7">
        <v>0</v>
      </c>
      <c r="BV91" s="7">
        <v>21575984.990619998</v>
      </c>
      <c r="BW91" s="8">
        <f t="shared" si="52"/>
        <v>27256553.945703998</v>
      </c>
      <c r="BX91" s="7">
        <v>27256553.945703998</v>
      </c>
      <c r="BY91" s="8">
        <v>0</v>
      </c>
      <c r="BZ91" s="8">
        <v>0</v>
      </c>
      <c r="CA91" s="8">
        <f t="shared" si="53"/>
        <v>176621098.968178</v>
      </c>
      <c r="CB91" s="7">
        <v>20749141.968421001</v>
      </c>
      <c r="CC91" s="7">
        <v>31612285.999627002</v>
      </c>
      <c r="CD91" s="7">
        <v>124259671.00013</v>
      </c>
      <c r="CE91" s="7">
        <v>0</v>
      </c>
      <c r="CF91" s="8">
        <f t="shared" si="54"/>
        <v>150000000.00005001</v>
      </c>
      <c r="CG91" s="7">
        <v>150000000.00005001</v>
      </c>
      <c r="CH91" s="13">
        <f t="shared" si="55"/>
        <v>7091273100.8508434</v>
      </c>
      <c r="CI91" s="29">
        <f t="shared" si="56"/>
        <v>4201271518.32936</v>
      </c>
      <c r="CJ91" s="29">
        <f t="shared" si="67"/>
        <v>1504900442.0441</v>
      </c>
      <c r="CK91" s="29">
        <f t="shared" si="57"/>
        <v>2696371076.2852602</v>
      </c>
      <c r="CL91" s="15">
        <f t="shared" si="58"/>
        <v>1128663860.3914604</v>
      </c>
      <c r="CM91" s="30">
        <f t="shared" si="66"/>
        <v>525345563.40714395</v>
      </c>
      <c r="CN91" s="30">
        <f t="shared" si="59"/>
        <v>426697198.01613837</v>
      </c>
      <c r="CO91" s="30">
        <f t="shared" si="60"/>
        <v>176621098.968178</v>
      </c>
      <c r="CP91" s="31">
        <f t="shared" si="61"/>
        <v>1761337722.130023</v>
      </c>
      <c r="CQ91" s="32">
        <f t="shared" si="62"/>
        <v>163698138.89673099</v>
      </c>
      <c r="CR91" s="32">
        <f t="shared" si="63"/>
        <v>573396931.57346201</v>
      </c>
      <c r="CS91" s="32">
        <f t="shared" si="64"/>
        <v>1024242651.6598301</v>
      </c>
      <c r="CT91" s="67">
        <f t="shared" si="65"/>
        <v>0</v>
      </c>
    </row>
    <row r="92" spans="1:98" x14ac:dyDescent="0.45">
      <c r="A92" s="7">
        <v>591</v>
      </c>
      <c r="B92" s="7" t="s">
        <v>190</v>
      </c>
      <c r="C92" s="8">
        <f t="shared" si="34"/>
        <v>963102581.16272998</v>
      </c>
      <c r="D92" s="7">
        <v>963102581.16272998</v>
      </c>
      <c r="E92" s="8">
        <f t="shared" si="35"/>
        <v>512770811.90810049</v>
      </c>
      <c r="F92" s="7">
        <v>248167637.61087999</v>
      </c>
      <c r="G92" s="7">
        <v>0</v>
      </c>
      <c r="H92" s="7">
        <v>7076023.1096144998</v>
      </c>
      <c r="I92" s="7">
        <v>29999999.999986999</v>
      </c>
      <c r="J92" s="7">
        <v>28120485.925629001</v>
      </c>
      <c r="K92" s="7">
        <v>103559999.99999</v>
      </c>
      <c r="L92" s="7">
        <v>95846665.261999995</v>
      </c>
      <c r="M92" s="8">
        <f t="shared" si="36"/>
        <v>91072151.999927998</v>
      </c>
      <c r="N92" s="7">
        <v>0</v>
      </c>
      <c r="O92" s="7">
        <v>91072151.999927998</v>
      </c>
      <c r="P92" s="8">
        <f t="shared" si="37"/>
        <v>49223377.821249001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49223377.821249001</v>
      </c>
      <c r="W92" s="8">
        <f t="shared" si="38"/>
        <v>197967217.66422701</v>
      </c>
      <c r="X92" s="28">
        <f t="shared" si="39"/>
        <v>0</v>
      </c>
      <c r="Y92" s="7">
        <v>0</v>
      </c>
      <c r="Z92" s="7">
        <v>0</v>
      </c>
      <c r="AA92" s="28">
        <f t="shared" si="40"/>
        <v>0</v>
      </c>
      <c r="AB92" s="7">
        <v>0</v>
      </c>
      <c r="AC92" s="7">
        <v>0</v>
      </c>
      <c r="AD92" s="28">
        <f t="shared" si="41"/>
        <v>197967217.66422701</v>
      </c>
      <c r="AE92" s="7">
        <v>91470815.065376997</v>
      </c>
      <c r="AF92" s="7">
        <v>106496402.59885</v>
      </c>
      <c r="AG92" s="8">
        <f t="shared" si="42"/>
        <v>22126371.354540002</v>
      </c>
      <c r="AH92" s="7">
        <v>0</v>
      </c>
      <c r="AI92" s="7">
        <v>0</v>
      </c>
      <c r="AJ92" s="7">
        <v>0</v>
      </c>
      <c r="AK92" s="7">
        <v>0</v>
      </c>
      <c r="AL92" s="7">
        <v>22126371.354540002</v>
      </c>
      <c r="AM92" s="8">
        <v>364969758.71359003</v>
      </c>
      <c r="AN92" s="8">
        <v>30932603.256152999</v>
      </c>
      <c r="AO92" s="7">
        <v>9279780.9768458996</v>
      </c>
      <c r="AP92" s="8">
        <v>26244594.991973002</v>
      </c>
      <c r="AQ92" s="8">
        <v>0</v>
      </c>
      <c r="AR92" s="8">
        <f t="shared" si="43"/>
        <v>0</v>
      </c>
      <c r="AS92" s="7">
        <v>0</v>
      </c>
      <c r="AT92" s="8">
        <f t="shared" si="44"/>
        <v>6252938599.0991306</v>
      </c>
      <c r="AU92" s="7">
        <v>4474589440.3362999</v>
      </c>
      <c r="AV92" s="7">
        <v>1204861334.7692001</v>
      </c>
      <c r="AW92" s="7">
        <v>573487823.99363005</v>
      </c>
      <c r="AX92" s="8">
        <f t="shared" si="45"/>
        <v>1552108697.490176</v>
      </c>
      <c r="AY92" s="7">
        <v>32060280.177905999</v>
      </c>
      <c r="AZ92" s="7">
        <v>343508956.48983997</v>
      </c>
      <c r="BA92" s="7">
        <v>515038312.60729003</v>
      </c>
      <c r="BB92" s="7">
        <v>661501148.21513999</v>
      </c>
      <c r="BC92" s="8">
        <v>171714006.54684001</v>
      </c>
      <c r="BD92" s="8">
        <f t="shared" si="46"/>
        <v>0</v>
      </c>
      <c r="BE92" s="7">
        <v>0</v>
      </c>
      <c r="BF92" s="8">
        <v>1010732239.4365</v>
      </c>
      <c r="BG92" s="8">
        <f t="shared" si="47"/>
        <v>124956616.27306999</v>
      </c>
      <c r="BH92" s="7">
        <v>124956616.27306999</v>
      </c>
      <c r="BI92" s="7">
        <v>0</v>
      </c>
      <c r="BJ92" s="8">
        <v>0</v>
      </c>
      <c r="BK92" s="8">
        <f t="shared" si="48"/>
        <v>0</v>
      </c>
      <c r="BL92" s="7">
        <v>0</v>
      </c>
      <c r="BM92" s="7">
        <v>0</v>
      </c>
      <c r="BN92" s="8">
        <f t="shared" si="49"/>
        <v>40089297.260602295</v>
      </c>
      <c r="BO92" s="7">
        <v>35872069.683464997</v>
      </c>
      <c r="BP92" s="7">
        <v>4217227.5771372998</v>
      </c>
      <c r="BQ92" s="8">
        <f t="shared" si="50"/>
        <v>0</v>
      </c>
      <c r="BR92" s="7">
        <v>0</v>
      </c>
      <c r="BS92" s="8">
        <v>324653464.95434999</v>
      </c>
      <c r="BT92" s="8">
        <f t="shared" si="51"/>
        <v>21575984.990619998</v>
      </c>
      <c r="BU92" s="7">
        <v>0</v>
      </c>
      <c r="BV92" s="7">
        <v>21575984.990619998</v>
      </c>
      <c r="BW92" s="8">
        <f t="shared" si="52"/>
        <v>37755096.105949998</v>
      </c>
      <c r="BX92" s="7">
        <v>37755096.105949998</v>
      </c>
      <c r="BY92" s="8">
        <v>0</v>
      </c>
      <c r="BZ92" s="8">
        <v>0</v>
      </c>
      <c r="CA92" s="8">
        <f t="shared" si="53"/>
        <v>539002760.02692997</v>
      </c>
      <c r="CB92" s="7">
        <v>135271911.80129999</v>
      </c>
      <c r="CC92" s="7">
        <v>219967519.22552001</v>
      </c>
      <c r="CD92" s="7">
        <v>183763329.00011</v>
      </c>
      <c r="CE92" s="7">
        <v>0</v>
      </c>
      <c r="CF92" s="8">
        <f t="shared" si="54"/>
        <v>0</v>
      </c>
      <c r="CG92" s="7">
        <v>0</v>
      </c>
      <c r="CH92" s="13">
        <f t="shared" si="55"/>
        <v>12333936231.05666</v>
      </c>
      <c r="CI92" s="29">
        <f t="shared" si="56"/>
        <v>8682815330.4118786</v>
      </c>
      <c r="CJ92" s="29">
        <f t="shared" si="67"/>
        <v>1054174733.162658</v>
      </c>
      <c r="CK92" s="29">
        <f t="shared" si="57"/>
        <v>7628640597.2492199</v>
      </c>
      <c r="CL92" s="15">
        <f t="shared" si="58"/>
        <v>2886839260.142231</v>
      </c>
      <c r="CM92" s="30">
        <f t="shared" si="66"/>
        <v>561994189.72934949</v>
      </c>
      <c r="CN92" s="30">
        <f t="shared" si="59"/>
        <v>1785842310.3859515</v>
      </c>
      <c r="CO92" s="30">
        <f t="shared" si="60"/>
        <v>539002760.02692997</v>
      </c>
      <c r="CP92" s="31">
        <f t="shared" si="61"/>
        <v>764281640.50255001</v>
      </c>
      <c r="CQ92" s="32">
        <f t="shared" si="62"/>
        <v>220093589.018767</v>
      </c>
      <c r="CR92" s="32">
        <f t="shared" si="63"/>
        <v>522612066.49316299</v>
      </c>
      <c r="CS92" s="32">
        <f t="shared" si="64"/>
        <v>21575984.990619998</v>
      </c>
      <c r="CT92" s="67">
        <f t="shared" si="65"/>
        <v>0</v>
      </c>
    </row>
    <row r="93" spans="1:98" x14ac:dyDescent="0.45">
      <c r="A93" s="7">
        <v>592</v>
      </c>
      <c r="B93" s="7" t="s">
        <v>191</v>
      </c>
      <c r="C93" s="8">
        <f t="shared" si="34"/>
        <v>824406045.52256</v>
      </c>
      <c r="D93" s="7">
        <v>824406045.52256</v>
      </c>
      <c r="E93" s="8">
        <f t="shared" si="35"/>
        <v>517172040.9616276</v>
      </c>
      <c r="F93" s="7">
        <v>281826869.26125997</v>
      </c>
      <c r="G93" s="7">
        <v>0</v>
      </c>
      <c r="H93" s="7">
        <v>8244042.2793335998</v>
      </c>
      <c r="I93" s="7">
        <v>0</v>
      </c>
      <c r="J93" s="7">
        <v>28120485.925629001</v>
      </c>
      <c r="K93" s="7">
        <v>74160000.000005007</v>
      </c>
      <c r="L93" s="7">
        <v>124820643.4954</v>
      </c>
      <c r="M93" s="8">
        <f t="shared" si="36"/>
        <v>355739531.99993998</v>
      </c>
      <c r="N93" s="7">
        <v>0</v>
      </c>
      <c r="O93" s="7">
        <v>355739531.99993998</v>
      </c>
      <c r="P93" s="8">
        <f t="shared" si="37"/>
        <v>238843596.65516001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238843596.65516001</v>
      </c>
      <c r="W93" s="8">
        <f t="shared" si="38"/>
        <v>1037779810.1124899</v>
      </c>
      <c r="X93" s="28">
        <f t="shared" si="39"/>
        <v>1037779810.1124899</v>
      </c>
      <c r="Y93" s="7">
        <v>475730876.65754998</v>
      </c>
      <c r="Z93" s="7">
        <v>562048933.45493996</v>
      </c>
      <c r="AA93" s="28">
        <f t="shared" si="40"/>
        <v>0</v>
      </c>
      <c r="AB93" s="7">
        <v>0</v>
      </c>
      <c r="AC93" s="7">
        <v>0</v>
      </c>
      <c r="AD93" s="28">
        <f t="shared" si="41"/>
        <v>0</v>
      </c>
      <c r="AE93" s="7">
        <v>0</v>
      </c>
      <c r="AF93" s="7">
        <v>0</v>
      </c>
      <c r="AG93" s="8">
        <f t="shared" si="42"/>
        <v>128100465.1812</v>
      </c>
      <c r="AH93" s="7">
        <v>0</v>
      </c>
      <c r="AI93" s="7">
        <v>0</v>
      </c>
      <c r="AJ93" s="7">
        <v>0</v>
      </c>
      <c r="AK93" s="7">
        <v>0</v>
      </c>
      <c r="AL93" s="7">
        <v>128100465.1812</v>
      </c>
      <c r="AM93" s="8">
        <v>388305304.31414002</v>
      </c>
      <c r="AN93" s="8">
        <v>48653057.359452002</v>
      </c>
      <c r="AO93" s="7">
        <v>14595917.2078356</v>
      </c>
      <c r="AP93" s="8">
        <v>45061083.282394998</v>
      </c>
      <c r="AQ93" s="8">
        <v>0</v>
      </c>
      <c r="AR93" s="8">
        <f t="shared" si="43"/>
        <v>0</v>
      </c>
      <c r="AS93" s="7">
        <v>0</v>
      </c>
      <c r="AT93" s="8">
        <f t="shared" si="44"/>
        <v>6154767098.9744596</v>
      </c>
      <c r="AU93" s="7">
        <v>5340322194.3641996</v>
      </c>
      <c r="AV93" s="7">
        <v>594858920.61266005</v>
      </c>
      <c r="AW93" s="7">
        <v>219585983.99759999</v>
      </c>
      <c r="AX93" s="8">
        <f t="shared" si="45"/>
        <v>1035166007.4025689</v>
      </c>
      <c r="AY93" s="7">
        <v>26675073.280118998</v>
      </c>
      <c r="AZ93" s="7">
        <v>493318762.97764999</v>
      </c>
      <c r="BA93" s="7">
        <v>357810028.79623997</v>
      </c>
      <c r="BB93" s="7">
        <v>157362142.34856001</v>
      </c>
      <c r="BC93" s="8">
        <v>245859161.53284001</v>
      </c>
      <c r="BD93" s="8">
        <f t="shared" si="46"/>
        <v>348673093.00097001</v>
      </c>
      <c r="BE93" s="7">
        <v>348673093.00097001</v>
      </c>
      <c r="BF93" s="8">
        <v>2243638620.3569999</v>
      </c>
      <c r="BG93" s="8">
        <f t="shared" si="47"/>
        <v>452180522.69654</v>
      </c>
      <c r="BH93" s="7">
        <v>145458478.45574999</v>
      </c>
      <c r="BI93" s="7">
        <v>306722044.24079001</v>
      </c>
      <c r="BJ93" s="8">
        <v>0</v>
      </c>
      <c r="BK93" s="8">
        <f t="shared" si="48"/>
        <v>0</v>
      </c>
      <c r="BL93" s="7">
        <v>0</v>
      </c>
      <c r="BM93" s="7">
        <v>0</v>
      </c>
      <c r="BN93" s="8">
        <f t="shared" si="49"/>
        <v>42482633.322198302</v>
      </c>
      <c r="BO93" s="7">
        <v>36726833.046915002</v>
      </c>
      <c r="BP93" s="7">
        <v>5755800.2752833003</v>
      </c>
      <c r="BQ93" s="8">
        <f t="shared" si="50"/>
        <v>0</v>
      </c>
      <c r="BR93" s="7">
        <v>0</v>
      </c>
      <c r="BS93" s="8">
        <v>426317931.76565999</v>
      </c>
      <c r="BT93" s="8">
        <f t="shared" si="51"/>
        <v>21575984.990619998</v>
      </c>
      <c r="BU93" s="7">
        <v>0</v>
      </c>
      <c r="BV93" s="7">
        <v>21575984.990619998</v>
      </c>
      <c r="BW93" s="8">
        <f t="shared" si="52"/>
        <v>65575252.843088001</v>
      </c>
      <c r="BX93" s="7">
        <v>65575252.843088001</v>
      </c>
      <c r="BY93" s="8">
        <v>0</v>
      </c>
      <c r="BZ93" s="8">
        <v>0</v>
      </c>
      <c r="CA93" s="8">
        <f t="shared" si="53"/>
        <v>554935371.95508003</v>
      </c>
      <c r="CB93" s="7">
        <v>104346519.79539999</v>
      </c>
      <c r="CC93" s="7">
        <v>163664833.15994</v>
      </c>
      <c r="CD93" s="7">
        <v>181765818.99970001</v>
      </c>
      <c r="CE93" s="7">
        <v>105158200.00003999</v>
      </c>
      <c r="CF93" s="8">
        <f t="shared" si="54"/>
        <v>99999999.999951005</v>
      </c>
      <c r="CG93" s="7">
        <v>99999999.999951005</v>
      </c>
      <c r="CH93" s="13">
        <f t="shared" si="55"/>
        <v>15275232614.229939</v>
      </c>
      <c r="CI93" s="29">
        <f t="shared" si="56"/>
        <v>9966856601.1680984</v>
      </c>
      <c r="CJ93" s="29">
        <f t="shared" si="67"/>
        <v>1180145577.5225</v>
      </c>
      <c r="CK93" s="29">
        <f t="shared" si="57"/>
        <v>8786711023.6455994</v>
      </c>
      <c r="CL93" s="15">
        <f t="shared" si="58"/>
        <v>2955008483.195715</v>
      </c>
      <c r="CM93" s="30">
        <f t="shared" si="66"/>
        <v>756015637.61678767</v>
      </c>
      <c r="CN93" s="30">
        <f t="shared" si="59"/>
        <v>1644057473.6238472</v>
      </c>
      <c r="CO93" s="30">
        <f t="shared" si="60"/>
        <v>554935371.95508003</v>
      </c>
      <c r="CP93" s="31">
        <f t="shared" si="61"/>
        <v>2353367529.8661261</v>
      </c>
      <c r="CQ93" s="32">
        <f t="shared" si="62"/>
        <v>1165880275.29369</v>
      </c>
      <c r="CR93" s="32">
        <f t="shared" si="63"/>
        <v>717238176.58089495</v>
      </c>
      <c r="CS93" s="32">
        <f t="shared" si="64"/>
        <v>470249077.99154103</v>
      </c>
      <c r="CT93" s="67">
        <f t="shared" si="65"/>
        <v>0</v>
      </c>
    </row>
    <row r="94" spans="1:98" x14ac:dyDescent="0.45">
      <c r="A94" s="7">
        <v>593</v>
      </c>
      <c r="B94" s="7" t="s">
        <v>192</v>
      </c>
      <c r="C94" s="8">
        <f t="shared" si="34"/>
        <v>1031153227.4842</v>
      </c>
      <c r="D94" s="7">
        <v>1031153227.4842</v>
      </c>
      <c r="E94" s="8">
        <f t="shared" si="35"/>
        <v>577161586.93331313</v>
      </c>
      <c r="F94" s="7">
        <v>300907184.54738998</v>
      </c>
      <c r="G94" s="7">
        <v>0</v>
      </c>
      <c r="H94" s="7">
        <v>8732980.5364362001</v>
      </c>
      <c r="I94" s="7">
        <v>0</v>
      </c>
      <c r="J94" s="7">
        <v>28120485.925629001</v>
      </c>
      <c r="K94" s="7">
        <v>85320000.000057995</v>
      </c>
      <c r="L94" s="7">
        <v>154080935.92379999</v>
      </c>
      <c r="M94" s="8">
        <f t="shared" si="36"/>
        <v>71571480.000008002</v>
      </c>
      <c r="N94" s="7">
        <v>0</v>
      </c>
      <c r="O94" s="7">
        <v>71571480.000008002</v>
      </c>
      <c r="P94" s="8">
        <f t="shared" si="37"/>
        <v>43992113.539722003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43992113.539722003</v>
      </c>
      <c r="W94" s="8">
        <f t="shared" si="38"/>
        <v>349902171.37018001</v>
      </c>
      <c r="X94" s="28">
        <f t="shared" si="39"/>
        <v>0</v>
      </c>
      <c r="Y94" s="7">
        <v>0</v>
      </c>
      <c r="Z94" s="7">
        <v>0</v>
      </c>
      <c r="AA94" s="28">
        <f t="shared" si="40"/>
        <v>0</v>
      </c>
      <c r="AB94" s="7">
        <v>0</v>
      </c>
      <c r="AC94" s="7">
        <v>0</v>
      </c>
      <c r="AD94" s="28">
        <f t="shared" si="41"/>
        <v>349902171.37018001</v>
      </c>
      <c r="AE94" s="7">
        <v>148859646.70467001</v>
      </c>
      <c r="AF94" s="7">
        <v>201042524.66551</v>
      </c>
      <c r="AG94" s="8">
        <f t="shared" si="42"/>
        <v>20332904.582759999</v>
      </c>
      <c r="AH94" s="7">
        <v>0</v>
      </c>
      <c r="AI94" s="7">
        <v>0</v>
      </c>
      <c r="AJ94" s="7">
        <v>0</v>
      </c>
      <c r="AK94" s="7">
        <v>0</v>
      </c>
      <c r="AL94" s="7">
        <v>20332904.582759999</v>
      </c>
      <c r="AM94" s="8">
        <v>313207223.35356998</v>
      </c>
      <c r="AN94" s="8">
        <v>39182275.042856</v>
      </c>
      <c r="AO94" s="7">
        <v>11754682.5128568</v>
      </c>
      <c r="AP94" s="8">
        <v>35278433.308403</v>
      </c>
      <c r="AQ94" s="8">
        <v>0</v>
      </c>
      <c r="AR94" s="8">
        <f t="shared" si="43"/>
        <v>0</v>
      </c>
      <c r="AS94" s="7">
        <v>0</v>
      </c>
      <c r="AT94" s="8">
        <f t="shared" si="44"/>
        <v>9233650099.9013996</v>
      </c>
      <c r="AU94" s="7">
        <v>8190238050.8234997</v>
      </c>
      <c r="AV94" s="7">
        <v>1043412049.0779001</v>
      </c>
      <c r="AW94" s="7">
        <v>0</v>
      </c>
      <c r="AX94" s="8">
        <f t="shared" si="45"/>
        <v>2231596430.1710649</v>
      </c>
      <c r="AY94" s="7">
        <v>31611512.936434999</v>
      </c>
      <c r="AZ94" s="7">
        <v>605318537.48392999</v>
      </c>
      <c r="BA94" s="7">
        <v>1594666379.7507</v>
      </c>
      <c r="BB94" s="7">
        <v>0</v>
      </c>
      <c r="BC94" s="8">
        <v>235511127.39535001</v>
      </c>
      <c r="BD94" s="8">
        <f t="shared" si="46"/>
        <v>0</v>
      </c>
      <c r="BE94" s="7">
        <v>0</v>
      </c>
      <c r="BF94" s="8">
        <v>1444064076.4779</v>
      </c>
      <c r="BG94" s="8">
        <f t="shared" si="47"/>
        <v>175274386.01414001</v>
      </c>
      <c r="BH94" s="7">
        <v>175274386.01414001</v>
      </c>
      <c r="BI94" s="7">
        <v>0</v>
      </c>
      <c r="BJ94" s="8">
        <v>0</v>
      </c>
      <c r="BK94" s="8">
        <f t="shared" si="48"/>
        <v>0</v>
      </c>
      <c r="BL94" s="7">
        <v>0</v>
      </c>
      <c r="BM94" s="7">
        <v>0</v>
      </c>
      <c r="BN94" s="8">
        <f t="shared" si="49"/>
        <v>40264789.635046199</v>
      </c>
      <c r="BO94" s="7">
        <v>34006805.043255001</v>
      </c>
      <c r="BP94" s="7">
        <v>6257984.5917912005</v>
      </c>
      <c r="BQ94" s="8">
        <f t="shared" si="50"/>
        <v>0</v>
      </c>
      <c r="BR94" s="7">
        <v>0</v>
      </c>
      <c r="BS94" s="8">
        <v>452784456.58248001</v>
      </c>
      <c r="BT94" s="8">
        <f t="shared" si="51"/>
        <v>21575984.990619998</v>
      </c>
      <c r="BU94" s="7">
        <v>0</v>
      </c>
      <c r="BV94" s="7">
        <v>21575984.990619998</v>
      </c>
      <c r="BW94" s="8">
        <f t="shared" si="52"/>
        <v>46933173.785510004</v>
      </c>
      <c r="BX94" s="7">
        <v>46933173.785510004</v>
      </c>
      <c r="BY94" s="8">
        <v>0</v>
      </c>
      <c r="BZ94" s="8">
        <v>0</v>
      </c>
      <c r="CA94" s="8">
        <f t="shared" si="53"/>
        <v>720414677.01866603</v>
      </c>
      <c r="CB94" s="7">
        <v>190923189.03347999</v>
      </c>
      <c r="CC94" s="7">
        <v>434786591.98505002</v>
      </c>
      <c r="CD94" s="7">
        <v>64623848.000013001</v>
      </c>
      <c r="CE94" s="7">
        <v>30081048.000123002</v>
      </c>
      <c r="CF94" s="8">
        <f t="shared" si="54"/>
        <v>150000000.00005001</v>
      </c>
      <c r="CG94" s="7">
        <v>150000000.00005001</v>
      </c>
      <c r="CH94" s="13">
        <f t="shared" si="55"/>
        <v>17233850617.587242</v>
      </c>
      <c r="CI94" s="29">
        <f t="shared" si="56"/>
        <v>12093646107.217079</v>
      </c>
      <c r="CJ94" s="29">
        <f t="shared" si="67"/>
        <v>1102724707.4842081</v>
      </c>
      <c r="CK94" s="29">
        <f t="shared" si="57"/>
        <v>10990921399.73287</v>
      </c>
      <c r="CL94" s="15">
        <f t="shared" si="58"/>
        <v>3874819432.1403189</v>
      </c>
      <c r="CM94" s="30">
        <f t="shared" si="66"/>
        <v>621153700.4730351</v>
      </c>
      <c r="CN94" s="30">
        <f t="shared" si="59"/>
        <v>2533251054.6486173</v>
      </c>
      <c r="CO94" s="30">
        <f t="shared" si="60"/>
        <v>720414677.01866603</v>
      </c>
      <c r="CP94" s="31">
        <f t="shared" si="61"/>
        <v>1265385078.2298429</v>
      </c>
      <c r="CQ94" s="32">
        <f t="shared" si="62"/>
        <v>370235075.95293999</v>
      </c>
      <c r="CR94" s="32">
        <f t="shared" si="63"/>
        <v>723574017.28623295</v>
      </c>
      <c r="CS94" s="32">
        <f t="shared" si="64"/>
        <v>171575984.99067</v>
      </c>
      <c r="CT94" s="67">
        <f t="shared" si="65"/>
        <v>0</v>
      </c>
    </row>
    <row r="95" spans="1:98" x14ac:dyDescent="0.45">
      <c r="A95" s="7">
        <v>594</v>
      </c>
      <c r="B95" s="7" t="s">
        <v>193</v>
      </c>
      <c r="C95" s="8">
        <f t="shared" si="34"/>
        <v>1146002942.2837</v>
      </c>
      <c r="D95" s="7">
        <v>1146002942.2837</v>
      </c>
      <c r="E95" s="8">
        <f t="shared" si="35"/>
        <v>599927331.84242284</v>
      </c>
      <c r="F95" s="7">
        <v>329440905.38176</v>
      </c>
      <c r="G95" s="7">
        <v>0</v>
      </c>
      <c r="H95" s="7">
        <v>6043820.1224087998</v>
      </c>
      <c r="I95" s="7">
        <v>0</v>
      </c>
      <c r="J95" s="7">
        <v>28120485.925629001</v>
      </c>
      <c r="K95" s="7">
        <v>92640000.000025004</v>
      </c>
      <c r="L95" s="7">
        <v>143682120.41260001</v>
      </c>
      <c r="M95" s="8">
        <f t="shared" si="36"/>
        <v>136557528.00018001</v>
      </c>
      <c r="N95" s="7">
        <v>0</v>
      </c>
      <c r="O95" s="7">
        <v>136557528.00018001</v>
      </c>
      <c r="P95" s="8">
        <f t="shared" si="37"/>
        <v>57942151.623712003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57942151.623712003</v>
      </c>
      <c r="W95" s="8">
        <f t="shared" si="38"/>
        <v>380232534.24596</v>
      </c>
      <c r="X95" s="28">
        <f t="shared" si="39"/>
        <v>0</v>
      </c>
      <c r="Y95" s="7">
        <v>0</v>
      </c>
      <c r="Z95" s="7">
        <v>0</v>
      </c>
      <c r="AA95" s="28">
        <f t="shared" si="40"/>
        <v>0</v>
      </c>
      <c r="AB95" s="7">
        <v>0</v>
      </c>
      <c r="AC95" s="7">
        <v>0</v>
      </c>
      <c r="AD95" s="28">
        <f t="shared" si="41"/>
        <v>380232534.24596</v>
      </c>
      <c r="AE95" s="7">
        <v>159558689.24750999</v>
      </c>
      <c r="AF95" s="7">
        <v>220673844.99845001</v>
      </c>
      <c r="AG95" s="8">
        <f t="shared" si="42"/>
        <v>29942126.468339998</v>
      </c>
      <c r="AH95" s="7">
        <v>0</v>
      </c>
      <c r="AI95" s="7">
        <v>0</v>
      </c>
      <c r="AJ95" s="7">
        <v>0</v>
      </c>
      <c r="AK95" s="7">
        <v>0</v>
      </c>
      <c r="AL95" s="7">
        <v>29942126.468339998</v>
      </c>
      <c r="AM95" s="8">
        <v>353978640.07432997</v>
      </c>
      <c r="AN95" s="8">
        <v>51182408.541089997</v>
      </c>
      <c r="AO95" s="7">
        <v>15354722.562326998</v>
      </c>
      <c r="AP95" s="8">
        <v>50994402.557098001</v>
      </c>
      <c r="AQ95" s="8">
        <v>0</v>
      </c>
      <c r="AR95" s="8">
        <f t="shared" si="43"/>
        <v>0</v>
      </c>
      <c r="AS95" s="7">
        <v>0</v>
      </c>
      <c r="AT95" s="8">
        <f t="shared" si="44"/>
        <v>7274344998.6573095</v>
      </c>
      <c r="AU95" s="7">
        <v>6772048261.1375999</v>
      </c>
      <c r="AV95" s="7">
        <v>502296737.51971</v>
      </c>
      <c r="AW95" s="7">
        <v>0</v>
      </c>
      <c r="AX95" s="8">
        <f t="shared" si="45"/>
        <v>1057821045.085528</v>
      </c>
      <c r="AY95" s="7">
        <v>28918909.487518001</v>
      </c>
      <c r="AZ95" s="7">
        <v>478308524.41167003</v>
      </c>
      <c r="BA95" s="7">
        <v>550593611.18633997</v>
      </c>
      <c r="BB95" s="7">
        <v>0</v>
      </c>
      <c r="BC95" s="8">
        <v>233320378.1067</v>
      </c>
      <c r="BD95" s="8">
        <f t="shared" si="46"/>
        <v>0</v>
      </c>
      <c r="BE95" s="7">
        <v>0</v>
      </c>
      <c r="BF95" s="8">
        <v>1381822051.8701999</v>
      </c>
      <c r="BG95" s="8">
        <f t="shared" si="47"/>
        <v>130586432.2538</v>
      </c>
      <c r="BH95" s="7">
        <v>130586432.2538</v>
      </c>
      <c r="BI95" s="7">
        <v>0</v>
      </c>
      <c r="BJ95" s="8">
        <v>0</v>
      </c>
      <c r="BK95" s="8">
        <f t="shared" si="48"/>
        <v>0</v>
      </c>
      <c r="BL95" s="7">
        <v>0</v>
      </c>
      <c r="BM95" s="7">
        <v>0</v>
      </c>
      <c r="BN95" s="8">
        <f t="shared" si="49"/>
        <v>47345946.991892397</v>
      </c>
      <c r="BO95" s="7">
        <v>40883147.805284999</v>
      </c>
      <c r="BP95" s="7">
        <v>6462799.1866074</v>
      </c>
      <c r="BQ95" s="8">
        <f t="shared" si="50"/>
        <v>0</v>
      </c>
      <c r="BR95" s="7">
        <v>0</v>
      </c>
      <c r="BS95" s="8">
        <v>495257175.16838998</v>
      </c>
      <c r="BT95" s="8">
        <f t="shared" si="51"/>
        <v>21575984.990619998</v>
      </c>
      <c r="BU95" s="7">
        <v>0</v>
      </c>
      <c r="BV95" s="7">
        <v>21575984.990619998</v>
      </c>
      <c r="BW95" s="8">
        <f t="shared" si="52"/>
        <v>48680217.338345997</v>
      </c>
      <c r="BX95" s="7">
        <v>48680217.338345997</v>
      </c>
      <c r="BY95" s="8">
        <v>0</v>
      </c>
      <c r="BZ95" s="8">
        <v>0</v>
      </c>
      <c r="CA95" s="8">
        <f t="shared" si="53"/>
        <v>814228682.10671294</v>
      </c>
      <c r="CB95" s="7">
        <v>137835945.33603001</v>
      </c>
      <c r="CC95" s="7">
        <v>317743676.77152002</v>
      </c>
      <c r="CD95" s="7">
        <v>341593429.99917001</v>
      </c>
      <c r="CE95" s="7">
        <v>17055629.999993</v>
      </c>
      <c r="CF95" s="8">
        <f t="shared" si="54"/>
        <v>0</v>
      </c>
      <c r="CG95" s="7">
        <v>0</v>
      </c>
      <c r="CH95" s="13">
        <f t="shared" si="55"/>
        <v>14311742978.206331</v>
      </c>
      <c r="CI95" s="29">
        <f t="shared" si="56"/>
        <v>10292706160.885719</v>
      </c>
      <c r="CJ95" s="29">
        <f t="shared" si="67"/>
        <v>1282560470.28388</v>
      </c>
      <c r="CK95" s="29">
        <f t="shared" si="57"/>
        <v>9010145690.6018391</v>
      </c>
      <c r="CL95" s="15">
        <f t="shared" si="58"/>
        <v>2807714215.783504</v>
      </c>
      <c r="CM95" s="30">
        <f t="shared" si="66"/>
        <v>657869483.46613479</v>
      </c>
      <c r="CN95" s="30">
        <f t="shared" si="59"/>
        <v>1335616050.2106562</v>
      </c>
      <c r="CO95" s="30">
        <f t="shared" si="60"/>
        <v>814228682.10671294</v>
      </c>
      <c r="CP95" s="31">
        <f t="shared" si="61"/>
        <v>1211322601.5371077</v>
      </c>
      <c r="CQ95" s="32">
        <f t="shared" si="62"/>
        <v>410174660.71429998</v>
      </c>
      <c r="CR95" s="32">
        <f t="shared" si="63"/>
        <v>779571955.83218789</v>
      </c>
      <c r="CS95" s="32">
        <f t="shared" si="64"/>
        <v>21575984.990619998</v>
      </c>
      <c r="CT95" s="67">
        <f t="shared" si="65"/>
        <v>0</v>
      </c>
    </row>
    <row r="96" spans="1:98" x14ac:dyDescent="0.45">
      <c r="A96" s="7">
        <v>595</v>
      </c>
      <c r="B96" s="7" t="s">
        <v>194</v>
      </c>
      <c r="C96" s="8">
        <f t="shared" si="34"/>
        <v>1062069708.244</v>
      </c>
      <c r="D96" s="7">
        <v>1062069708.244</v>
      </c>
      <c r="E96" s="8">
        <f t="shared" si="35"/>
        <v>372918252.86185366</v>
      </c>
      <c r="F96" s="7">
        <v>208636228.63277</v>
      </c>
      <c r="G96" s="7">
        <v>0</v>
      </c>
      <c r="H96" s="7">
        <v>2886093.8786787</v>
      </c>
      <c r="I96" s="7">
        <v>0</v>
      </c>
      <c r="J96" s="7">
        <v>28120485.925629001</v>
      </c>
      <c r="K96" s="7">
        <v>79919999.999975994</v>
      </c>
      <c r="L96" s="7">
        <v>53355444.424800001</v>
      </c>
      <c r="M96" s="8">
        <f t="shared" si="36"/>
        <v>247249871.99996999</v>
      </c>
      <c r="N96" s="7">
        <v>0</v>
      </c>
      <c r="O96" s="7">
        <v>247249871.99996999</v>
      </c>
      <c r="P96" s="8">
        <f t="shared" si="37"/>
        <v>131129046.03207999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131129046.03207999</v>
      </c>
      <c r="W96" s="8">
        <f t="shared" si="38"/>
        <v>211990796.40854001</v>
      </c>
      <c r="X96" s="28">
        <f t="shared" si="39"/>
        <v>0</v>
      </c>
      <c r="Y96" s="7">
        <v>0</v>
      </c>
      <c r="Z96" s="7">
        <v>0</v>
      </c>
      <c r="AA96" s="28">
        <f t="shared" si="40"/>
        <v>211990796.40854001</v>
      </c>
      <c r="AB96" s="7">
        <v>105614009.87785999</v>
      </c>
      <c r="AC96" s="7">
        <v>106376786.53068</v>
      </c>
      <c r="AD96" s="28">
        <f t="shared" si="41"/>
        <v>0</v>
      </c>
      <c r="AE96" s="7">
        <v>0</v>
      </c>
      <c r="AF96" s="7">
        <v>0</v>
      </c>
      <c r="AG96" s="8">
        <f t="shared" si="42"/>
        <v>54844664.181419998</v>
      </c>
      <c r="AH96" s="7">
        <v>0</v>
      </c>
      <c r="AI96" s="7">
        <v>0</v>
      </c>
      <c r="AJ96" s="7">
        <v>0</v>
      </c>
      <c r="AK96" s="7">
        <v>0</v>
      </c>
      <c r="AL96" s="7">
        <v>54844664.181419998</v>
      </c>
      <c r="AM96" s="8">
        <v>306359029.17404002</v>
      </c>
      <c r="AN96" s="8">
        <v>19530660.540286999</v>
      </c>
      <c r="AO96" s="7">
        <v>5859198.1620860994</v>
      </c>
      <c r="AP96" s="8">
        <v>13660449.386499001</v>
      </c>
      <c r="AQ96" s="8">
        <v>0</v>
      </c>
      <c r="AR96" s="8">
        <f t="shared" si="43"/>
        <v>0</v>
      </c>
      <c r="AS96" s="7">
        <v>0</v>
      </c>
      <c r="AT96" s="8">
        <f t="shared" si="44"/>
        <v>2775430475.9386702</v>
      </c>
      <c r="AU96" s="7">
        <v>2408022098.0997</v>
      </c>
      <c r="AV96" s="7">
        <v>367408377.83897001</v>
      </c>
      <c r="AW96" s="7">
        <v>0</v>
      </c>
      <c r="AX96" s="8">
        <f t="shared" si="45"/>
        <v>315505030.90946001</v>
      </c>
      <c r="AY96" s="7">
        <v>17475344.829670001</v>
      </c>
      <c r="AZ96" s="7">
        <v>135449459.2006</v>
      </c>
      <c r="BA96" s="7">
        <v>162580226.87919</v>
      </c>
      <c r="BB96" s="7">
        <v>0</v>
      </c>
      <c r="BC96" s="8">
        <v>101390336.42868</v>
      </c>
      <c r="BD96" s="8">
        <f t="shared" si="46"/>
        <v>0</v>
      </c>
      <c r="BE96" s="7">
        <v>0</v>
      </c>
      <c r="BF96" s="8">
        <v>701496893.01507998</v>
      </c>
      <c r="BG96" s="8">
        <f t="shared" si="47"/>
        <v>75216946.350795001</v>
      </c>
      <c r="BH96" s="7">
        <v>75216946.350795001</v>
      </c>
      <c r="BI96" s="7">
        <v>0</v>
      </c>
      <c r="BJ96" s="8">
        <v>0</v>
      </c>
      <c r="BK96" s="8">
        <f t="shared" si="48"/>
        <v>0</v>
      </c>
      <c r="BL96" s="7">
        <v>0</v>
      </c>
      <c r="BM96" s="7">
        <v>0</v>
      </c>
      <c r="BN96" s="8">
        <f t="shared" si="49"/>
        <v>37332549.291324198</v>
      </c>
      <c r="BO96" s="7">
        <v>34999187.589809999</v>
      </c>
      <c r="BP96" s="7">
        <v>2333361.7015141998</v>
      </c>
      <c r="BQ96" s="8">
        <f t="shared" si="50"/>
        <v>0</v>
      </c>
      <c r="BR96" s="7">
        <v>0</v>
      </c>
      <c r="BS96" s="8">
        <v>195436576.94453999</v>
      </c>
      <c r="BT96" s="8">
        <f t="shared" si="51"/>
        <v>21575984.990619998</v>
      </c>
      <c r="BU96" s="7">
        <v>0</v>
      </c>
      <c r="BV96" s="7">
        <v>21575984.990619998</v>
      </c>
      <c r="BW96" s="8">
        <f t="shared" si="52"/>
        <v>20994094.380642001</v>
      </c>
      <c r="BX96" s="7">
        <v>20994094.380642001</v>
      </c>
      <c r="BY96" s="8">
        <v>0</v>
      </c>
      <c r="BZ96" s="8">
        <v>0</v>
      </c>
      <c r="CA96" s="8">
        <f t="shared" si="53"/>
        <v>34055586.782302804</v>
      </c>
      <c r="CB96" s="7">
        <v>6204136.9426648002</v>
      </c>
      <c r="CC96" s="7">
        <v>20939421.839777</v>
      </c>
      <c r="CD96" s="7">
        <v>0</v>
      </c>
      <c r="CE96" s="7">
        <v>6912027.9998610001</v>
      </c>
      <c r="CF96" s="8">
        <f t="shared" si="54"/>
        <v>0</v>
      </c>
      <c r="CG96" s="7">
        <v>0</v>
      </c>
      <c r="CH96" s="13">
        <f t="shared" si="55"/>
        <v>6698186953.8608036</v>
      </c>
      <c r="CI96" s="29">
        <f t="shared" si="56"/>
        <v>5092605978.3717594</v>
      </c>
      <c r="CJ96" s="29">
        <f t="shared" si="67"/>
        <v>1309319580.2439699</v>
      </c>
      <c r="CK96" s="29">
        <f t="shared" si="57"/>
        <v>3783286398.12779</v>
      </c>
      <c r="CL96" s="15">
        <f t="shared" si="58"/>
        <v>1006682167.1487447</v>
      </c>
      <c r="CM96" s="30">
        <f t="shared" si="66"/>
        <v>504047298.89393365</v>
      </c>
      <c r="CN96" s="30">
        <f t="shared" si="59"/>
        <v>468579281.47250819</v>
      </c>
      <c r="CO96" s="30">
        <f t="shared" si="60"/>
        <v>34055586.782302804</v>
      </c>
      <c r="CP96" s="31">
        <f t="shared" si="61"/>
        <v>598898808.34029901</v>
      </c>
      <c r="CQ96" s="32">
        <f t="shared" si="62"/>
        <v>266835460.58996001</v>
      </c>
      <c r="CR96" s="32">
        <f t="shared" si="63"/>
        <v>310487362.75971901</v>
      </c>
      <c r="CS96" s="32">
        <f t="shared" si="64"/>
        <v>21575984.990619998</v>
      </c>
      <c r="CT96" s="67">
        <f t="shared" si="65"/>
        <v>0</v>
      </c>
    </row>
    <row r="97" spans="1:98" x14ac:dyDescent="0.45">
      <c r="A97" s="7">
        <v>596</v>
      </c>
      <c r="B97" s="7" t="s">
        <v>195</v>
      </c>
      <c r="C97" s="8">
        <f t="shared" si="34"/>
        <v>1136814668.1636</v>
      </c>
      <c r="D97" s="7">
        <v>1136814668.1636</v>
      </c>
      <c r="E97" s="8">
        <f t="shared" si="35"/>
        <v>634593284.6138345</v>
      </c>
      <c r="F97" s="7">
        <v>335967904.24631</v>
      </c>
      <c r="G97" s="7">
        <v>0</v>
      </c>
      <c r="H97" s="7">
        <v>9588622.4863534998</v>
      </c>
      <c r="I97" s="7">
        <v>0</v>
      </c>
      <c r="J97" s="7">
        <v>28120485.925629001</v>
      </c>
      <c r="K97" s="7">
        <v>74879999.999942005</v>
      </c>
      <c r="L97" s="7">
        <v>186036271.95559999</v>
      </c>
      <c r="M97" s="8">
        <f t="shared" si="36"/>
        <v>255399048.00007001</v>
      </c>
      <c r="N97" s="7">
        <v>0</v>
      </c>
      <c r="O97" s="7">
        <v>255399048.00007001</v>
      </c>
      <c r="P97" s="8">
        <f t="shared" si="37"/>
        <v>127641536.51114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127641536.51114</v>
      </c>
      <c r="W97" s="8">
        <f t="shared" si="38"/>
        <v>1889402894.60393</v>
      </c>
      <c r="X97" s="28">
        <f t="shared" si="39"/>
        <v>1889402894.60393</v>
      </c>
      <c r="Y97" s="7">
        <v>797790644.65303004</v>
      </c>
      <c r="Z97" s="7">
        <v>1091612249.9509001</v>
      </c>
      <c r="AA97" s="28">
        <f t="shared" si="40"/>
        <v>0</v>
      </c>
      <c r="AB97" s="7">
        <v>0</v>
      </c>
      <c r="AC97" s="7">
        <v>0</v>
      </c>
      <c r="AD97" s="28">
        <f t="shared" si="41"/>
        <v>0</v>
      </c>
      <c r="AE97" s="7">
        <v>0</v>
      </c>
      <c r="AF97" s="7">
        <v>0</v>
      </c>
      <c r="AG97" s="8">
        <f t="shared" si="42"/>
        <v>58650286.762620002</v>
      </c>
      <c r="AH97" s="7">
        <v>0</v>
      </c>
      <c r="AI97" s="7">
        <v>0</v>
      </c>
      <c r="AJ97" s="7">
        <v>0</v>
      </c>
      <c r="AK97" s="7">
        <v>0</v>
      </c>
      <c r="AL97" s="7">
        <v>58650286.762620002</v>
      </c>
      <c r="AM97" s="8">
        <v>269243005.91376001</v>
      </c>
      <c r="AN97" s="8">
        <v>52070494.872285001</v>
      </c>
      <c r="AO97" s="7">
        <v>15621148.461685499</v>
      </c>
      <c r="AP97" s="8">
        <v>50556506.912621997</v>
      </c>
      <c r="AQ97" s="8">
        <v>409125000</v>
      </c>
      <c r="AR97" s="8">
        <f t="shared" si="43"/>
        <v>0</v>
      </c>
      <c r="AS97" s="7">
        <v>0</v>
      </c>
      <c r="AT97" s="8">
        <f t="shared" si="44"/>
        <v>9044221060.0765991</v>
      </c>
      <c r="AU97" s="7">
        <v>7487202408.5754995</v>
      </c>
      <c r="AV97" s="7">
        <v>1438740963.5023999</v>
      </c>
      <c r="AW97" s="7">
        <v>118277687.99869999</v>
      </c>
      <c r="AX97" s="8">
        <f t="shared" si="45"/>
        <v>1843438750.8268919</v>
      </c>
      <c r="AY97" s="7">
        <v>33182198.281652</v>
      </c>
      <c r="AZ97" s="7">
        <v>691200804.96204996</v>
      </c>
      <c r="BA97" s="7">
        <v>1002200548.2035</v>
      </c>
      <c r="BB97" s="7">
        <v>116855199.37969001</v>
      </c>
      <c r="BC97" s="8">
        <v>253029509.94980001</v>
      </c>
      <c r="BD97" s="8">
        <f t="shared" si="46"/>
        <v>0</v>
      </c>
      <c r="BE97" s="7">
        <v>0</v>
      </c>
      <c r="BF97" s="8">
        <v>1529686386.4784999</v>
      </c>
      <c r="BG97" s="8">
        <f t="shared" si="47"/>
        <v>157447732.24926001</v>
      </c>
      <c r="BH97" s="7">
        <v>157447732.24926001</v>
      </c>
      <c r="BI97" s="7">
        <v>0</v>
      </c>
      <c r="BJ97" s="8">
        <v>0</v>
      </c>
      <c r="BK97" s="8">
        <f t="shared" si="48"/>
        <v>69852267.009661004</v>
      </c>
      <c r="BL97" s="7">
        <v>0</v>
      </c>
      <c r="BM97" s="7">
        <v>69852267.009661004</v>
      </c>
      <c r="BN97" s="8">
        <f t="shared" si="49"/>
        <v>43179447.614859104</v>
      </c>
      <c r="BO97" s="7">
        <v>34740194.175135002</v>
      </c>
      <c r="BP97" s="7">
        <v>8439253.4397241008</v>
      </c>
      <c r="BQ97" s="8">
        <f t="shared" si="50"/>
        <v>20000000</v>
      </c>
      <c r="BR97" s="7">
        <v>20000000</v>
      </c>
      <c r="BS97" s="8">
        <v>353719046.17593998</v>
      </c>
      <c r="BT97" s="8">
        <f t="shared" si="51"/>
        <v>0</v>
      </c>
      <c r="BU97" s="7">
        <v>0</v>
      </c>
      <c r="BV97" s="7">
        <v>0</v>
      </c>
      <c r="BW97" s="8">
        <f t="shared" si="52"/>
        <v>44110290.773727998</v>
      </c>
      <c r="BX97" s="7">
        <v>44110290.773727998</v>
      </c>
      <c r="BY97" s="8">
        <v>0</v>
      </c>
      <c r="BZ97" s="8">
        <v>0</v>
      </c>
      <c r="CA97" s="8">
        <f t="shared" si="53"/>
        <v>1153547863.50842</v>
      </c>
      <c r="CB97" s="7">
        <v>357083469.80338001</v>
      </c>
      <c r="CC97" s="7">
        <v>436225716.70570999</v>
      </c>
      <c r="CD97" s="7">
        <v>360238676.99932998</v>
      </c>
      <c r="CE97" s="7">
        <v>0</v>
      </c>
      <c r="CF97" s="8">
        <f t="shared" si="54"/>
        <v>0</v>
      </c>
      <c r="CG97" s="7">
        <v>0</v>
      </c>
      <c r="CH97" s="13">
        <f t="shared" si="55"/>
        <v>19325876814.007858</v>
      </c>
      <c r="CI97" s="29">
        <f t="shared" si="56"/>
        <v>12235364168.632528</v>
      </c>
      <c r="CJ97" s="29">
        <f t="shared" si="67"/>
        <v>1392213716.1636701</v>
      </c>
      <c r="CK97" s="29">
        <f t="shared" si="57"/>
        <v>10843150452.468859</v>
      </c>
      <c r="CL97" s="15">
        <f t="shared" si="58"/>
        <v>4076029400.970418</v>
      </c>
      <c r="CM97" s="30">
        <f t="shared" si="66"/>
        <v>762234821.12497449</v>
      </c>
      <c r="CN97" s="30">
        <f t="shared" si="59"/>
        <v>2140246716.3370237</v>
      </c>
      <c r="CO97" s="30">
        <f t="shared" si="60"/>
        <v>1173547863.50842</v>
      </c>
      <c r="CP97" s="31">
        <f t="shared" si="61"/>
        <v>3014483244.404912</v>
      </c>
      <c r="CQ97" s="32">
        <f t="shared" si="62"/>
        <v>1948053181.36655</v>
      </c>
      <c r="CR97" s="32">
        <f t="shared" si="63"/>
        <v>1066430063.038362</v>
      </c>
      <c r="CS97" s="32">
        <f t="shared" si="64"/>
        <v>0</v>
      </c>
      <c r="CT97" s="67">
        <f t="shared" si="65"/>
        <v>69852267.009661004</v>
      </c>
    </row>
    <row r="98" spans="1:98" x14ac:dyDescent="0.45">
      <c r="A98" s="7">
        <v>597</v>
      </c>
      <c r="B98" s="7" t="s">
        <v>196</v>
      </c>
      <c r="C98" s="8">
        <f t="shared" si="34"/>
        <v>910002338.04296005</v>
      </c>
      <c r="D98" s="7">
        <v>910002338.04296005</v>
      </c>
      <c r="E98" s="8">
        <f t="shared" si="35"/>
        <v>652653606.00772548</v>
      </c>
      <c r="F98" s="7">
        <v>302219870.40816998</v>
      </c>
      <c r="G98" s="7">
        <v>0</v>
      </c>
      <c r="H98" s="7">
        <v>7069232.3004895002</v>
      </c>
      <c r="I98" s="7">
        <v>29999999.999986999</v>
      </c>
      <c r="J98" s="7">
        <v>28120485.925629001</v>
      </c>
      <c r="K98" s="7">
        <v>130680000.00004999</v>
      </c>
      <c r="L98" s="7">
        <v>154564017.3734</v>
      </c>
      <c r="M98" s="8">
        <f t="shared" si="36"/>
        <v>245116731.00003001</v>
      </c>
      <c r="N98" s="7">
        <v>0</v>
      </c>
      <c r="O98" s="7">
        <v>245116731.00003001</v>
      </c>
      <c r="P98" s="8">
        <f t="shared" si="37"/>
        <v>137954928.36959001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137954928.36959001</v>
      </c>
      <c r="W98" s="8">
        <f t="shared" si="38"/>
        <v>659862584.07570004</v>
      </c>
      <c r="X98" s="28">
        <f t="shared" si="39"/>
        <v>0</v>
      </c>
      <c r="Y98" s="7">
        <v>0</v>
      </c>
      <c r="Z98" s="7">
        <v>0</v>
      </c>
      <c r="AA98" s="28">
        <f t="shared" si="40"/>
        <v>659862584.07570004</v>
      </c>
      <c r="AB98" s="7">
        <v>277694912.13713998</v>
      </c>
      <c r="AC98" s="7">
        <v>382167671.93856001</v>
      </c>
      <c r="AD98" s="28">
        <f t="shared" si="41"/>
        <v>0</v>
      </c>
      <c r="AE98" s="7">
        <v>0</v>
      </c>
      <c r="AF98" s="7">
        <v>0</v>
      </c>
      <c r="AG98" s="8">
        <f t="shared" si="42"/>
        <v>63760030.849799998</v>
      </c>
      <c r="AH98" s="7">
        <v>0</v>
      </c>
      <c r="AI98" s="7">
        <v>0</v>
      </c>
      <c r="AJ98" s="7">
        <v>0</v>
      </c>
      <c r="AK98" s="7">
        <v>0</v>
      </c>
      <c r="AL98" s="7">
        <v>63760030.849799998</v>
      </c>
      <c r="AM98" s="8">
        <v>374452811.03394997</v>
      </c>
      <c r="AN98" s="8">
        <v>43086930.248649999</v>
      </c>
      <c r="AO98" s="7">
        <v>12926079.074594999</v>
      </c>
      <c r="AP98" s="8">
        <v>39155817.817966998</v>
      </c>
      <c r="AQ98" s="8">
        <v>0</v>
      </c>
      <c r="AR98" s="8">
        <f t="shared" si="43"/>
        <v>0</v>
      </c>
      <c r="AS98" s="7">
        <v>0</v>
      </c>
      <c r="AT98" s="8">
        <f t="shared" si="44"/>
        <v>7570398056.2735004</v>
      </c>
      <c r="AU98" s="7">
        <v>6477040985.2369003</v>
      </c>
      <c r="AV98" s="7">
        <v>1093357071.0366001</v>
      </c>
      <c r="AW98" s="7">
        <v>0</v>
      </c>
      <c r="AX98" s="8">
        <f t="shared" si="45"/>
        <v>799797152.15897894</v>
      </c>
      <c r="AY98" s="7">
        <v>36323568.972038999</v>
      </c>
      <c r="AZ98" s="7">
        <v>407936780.86045998</v>
      </c>
      <c r="BA98" s="7">
        <v>355536802.32647997</v>
      </c>
      <c r="BB98" s="7">
        <v>0</v>
      </c>
      <c r="BC98" s="8">
        <v>206890864.60732999</v>
      </c>
      <c r="BD98" s="8">
        <f t="shared" si="46"/>
        <v>200000000.00053</v>
      </c>
      <c r="BE98" s="7">
        <v>200000000.00053</v>
      </c>
      <c r="BF98" s="8">
        <v>1405542360.3994</v>
      </c>
      <c r="BG98" s="8">
        <f t="shared" si="47"/>
        <v>142582751.70170999</v>
      </c>
      <c r="BH98" s="7">
        <v>142582751.70170999</v>
      </c>
      <c r="BI98" s="7">
        <v>0</v>
      </c>
      <c r="BJ98" s="8">
        <v>0</v>
      </c>
      <c r="BK98" s="8">
        <f t="shared" si="48"/>
        <v>0</v>
      </c>
      <c r="BL98" s="7">
        <v>0</v>
      </c>
      <c r="BM98" s="7">
        <v>0</v>
      </c>
      <c r="BN98" s="8">
        <f t="shared" si="49"/>
        <v>44355016.822515398</v>
      </c>
      <c r="BO98" s="7">
        <v>38250402.276555002</v>
      </c>
      <c r="BP98" s="7">
        <v>6104614.5459604003</v>
      </c>
      <c r="BQ98" s="8">
        <f t="shared" si="50"/>
        <v>0</v>
      </c>
      <c r="BR98" s="7">
        <v>0</v>
      </c>
      <c r="BS98" s="8">
        <v>445252708.94761002</v>
      </c>
      <c r="BT98" s="8">
        <f t="shared" si="51"/>
        <v>21575984.990619998</v>
      </c>
      <c r="BU98" s="7">
        <v>0</v>
      </c>
      <c r="BV98" s="7">
        <v>21575984.990619998</v>
      </c>
      <c r="BW98" s="8">
        <f t="shared" si="52"/>
        <v>44254626.391580999</v>
      </c>
      <c r="BX98" s="7">
        <v>44254626.391580999</v>
      </c>
      <c r="BY98" s="8">
        <v>0</v>
      </c>
      <c r="BZ98" s="8">
        <v>0</v>
      </c>
      <c r="CA98" s="8">
        <f t="shared" si="53"/>
        <v>1128422446.50172</v>
      </c>
      <c r="CB98" s="7">
        <v>188779029.50143999</v>
      </c>
      <c r="CC98" s="7">
        <v>585160681.00033998</v>
      </c>
      <c r="CD98" s="7">
        <v>0</v>
      </c>
      <c r="CE98" s="7">
        <v>354482735.99993998</v>
      </c>
      <c r="CF98" s="8">
        <f t="shared" si="54"/>
        <v>0</v>
      </c>
      <c r="CG98" s="7">
        <v>0</v>
      </c>
      <c r="CH98" s="13">
        <f t="shared" si="55"/>
        <v>15135117746.241867</v>
      </c>
      <c r="CI98" s="29">
        <f t="shared" si="56"/>
        <v>10505512296.74984</v>
      </c>
      <c r="CJ98" s="29">
        <f t="shared" si="67"/>
        <v>1155119069.04299</v>
      </c>
      <c r="CK98" s="29">
        <f t="shared" si="57"/>
        <v>9350393227.7068501</v>
      </c>
      <c r="CL98" s="15">
        <f t="shared" si="58"/>
        <v>2993107458.2024708</v>
      </c>
      <c r="CM98" s="30">
        <f t="shared" si="66"/>
        <v>790608534.37731552</v>
      </c>
      <c r="CN98" s="30">
        <f t="shared" si="59"/>
        <v>1074076477.3234353</v>
      </c>
      <c r="CO98" s="30">
        <f t="shared" si="60"/>
        <v>1128422446.50172</v>
      </c>
      <c r="CP98" s="31">
        <f t="shared" si="61"/>
        <v>1636497991.289557</v>
      </c>
      <c r="CQ98" s="32">
        <f t="shared" si="62"/>
        <v>723622614.92550004</v>
      </c>
      <c r="CR98" s="32">
        <f t="shared" si="63"/>
        <v>691299391.37290704</v>
      </c>
      <c r="CS98" s="32">
        <f t="shared" si="64"/>
        <v>221575984.99114999</v>
      </c>
      <c r="CT98" s="67">
        <f t="shared" si="65"/>
        <v>0</v>
      </c>
    </row>
    <row r="99" spans="1:98" x14ac:dyDescent="0.45">
      <c r="A99" s="7">
        <v>598</v>
      </c>
      <c r="B99" s="7" t="s">
        <v>197</v>
      </c>
      <c r="C99" s="8">
        <f t="shared" si="34"/>
        <v>1102755285.0436001</v>
      </c>
      <c r="D99" s="7">
        <v>1102755285.0436001</v>
      </c>
      <c r="E99" s="8">
        <f t="shared" si="35"/>
        <v>450217628.00012225</v>
      </c>
      <c r="F99" s="7">
        <v>241614035.31700999</v>
      </c>
      <c r="G99" s="7">
        <v>0</v>
      </c>
      <c r="H99" s="7">
        <v>8739771.3455612995</v>
      </c>
      <c r="I99" s="7">
        <v>0</v>
      </c>
      <c r="J99" s="7">
        <v>28120485.925629001</v>
      </c>
      <c r="K99" s="7">
        <v>77519999.999922007</v>
      </c>
      <c r="L99" s="7">
        <v>94223335.412</v>
      </c>
      <c r="M99" s="8">
        <f t="shared" si="36"/>
        <v>408836131.99996001</v>
      </c>
      <c r="N99" s="7">
        <v>0</v>
      </c>
      <c r="O99" s="7">
        <v>408836131.99996001</v>
      </c>
      <c r="P99" s="8">
        <f t="shared" si="37"/>
        <v>145926378.70328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145926378.70328</v>
      </c>
      <c r="W99" s="8">
        <f t="shared" si="38"/>
        <v>174184955.57736701</v>
      </c>
      <c r="X99" s="28">
        <f t="shared" si="39"/>
        <v>0</v>
      </c>
      <c r="Y99" s="7">
        <v>0</v>
      </c>
      <c r="Z99" s="7">
        <v>0</v>
      </c>
      <c r="AA99" s="28">
        <f t="shared" si="40"/>
        <v>0</v>
      </c>
      <c r="AB99" s="7">
        <v>0</v>
      </c>
      <c r="AC99" s="7">
        <v>0</v>
      </c>
      <c r="AD99" s="28">
        <f t="shared" si="41"/>
        <v>174184955.57736701</v>
      </c>
      <c r="AE99" s="7">
        <v>81601176.298034996</v>
      </c>
      <c r="AF99" s="7">
        <v>92583779.279331997</v>
      </c>
      <c r="AG99" s="8">
        <f t="shared" si="42"/>
        <v>63473763.077940002</v>
      </c>
      <c r="AH99" s="7">
        <v>0</v>
      </c>
      <c r="AI99" s="7">
        <v>0</v>
      </c>
      <c r="AJ99" s="7">
        <v>0</v>
      </c>
      <c r="AK99" s="7">
        <v>0</v>
      </c>
      <c r="AL99" s="7">
        <v>63473763.077940002</v>
      </c>
      <c r="AM99" s="8">
        <v>241984379.95365</v>
      </c>
      <c r="AN99" s="8">
        <v>30056158.100419998</v>
      </c>
      <c r="AO99" s="7">
        <v>9016847.4301259983</v>
      </c>
      <c r="AP99" s="8">
        <v>23559374.576141998</v>
      </c>
      <c r="AQ99" s="8">
        <v>0</v>
      </c>
      <c r="AR99" s="8">
        <f t="shared" si="43"/>
        <v>0</v>
      </c>
      <c r="AS99" s="7">
        <v>0</v>
      </c>
      <c r="AT99" s="8">
        <f t="shared" si="44"/>
        <v>9198712388.1432915</v>
      </c>
      <c r="AU99" s="7">
        <v>7200044716.0023003</v>
      </c>
      <c r="AV99" s="7">
        <v>1890013408.1422</v>
      </c>
      <c r="AW99" s="7">
        <v>108654263.99879</v>
      </c>
      <c r="AX99" s="8">
        <f t="shared" si="45"/>
        <v>2106582593.3253207</v>
      </c>
      <c r="AY99" s="7">
        <v>33855349.143881001</v>
      </c>
      <c r="AZ99" s="7">
        <v>509069484.33273</v>
      </c>
      <c r="BA99" s="7">
        <v>1414178758.1092999</v>
      </c>
      <c r="BB99" s="7">
        <v>149479001.73941001</v>
      </c>
      <c r="BC99" s="8">
        <v>183961655.52000999</v>
      </c>
      <c r="BD99" s="8">
        <f t="shared" si="46"/>
        <v>0</v>
      </c>
      <c r="BE99" s="7">
        <v>0</v>
      </c>
      <c r="BF99" s="8">
        <v>1383833782.0787001</v>
      </c>
      <c r="BG99" s="8">
        <f t="shared" si="47"/>
        <v>257752910.270073</v>
      </c>
      <c r="BH99" s="7">
        <v>164259513.78395</v>
      </c>
      <c r="BI99" s="7">
        <v>93493396.486122996</v>
      </c>
      <c r="BJ99" s="8">
        <v>0</v>
      </c>
      <c r="BK99" s="8">
        <f t="shared" si="48"/>
        <v>0</v>
      </c>
      <c r="BL99" s="7">
        <v>0</v>
      </c>
      <c r="BM99" s="7">
        <v>0</v>
      </c>
      <c r="BN99" s="8">
        <f t="shared" si="49"/>
        <v>37085075.054482296</v>
      </c>
      <c r="BO99" s="7">
        <v>33118614.419849999</v>
      </c>
      <c r="BP99" s="7">
        <v>3966460.6346323001</v>
      </c>
      <c r="BQ99" s="8">
        <f t="shared" si="50"/>
        <v>0</v>
      </c>
      <c r="BR99" s="7">
        <v>0</v>
      </c>
      <c r="BS99" s="8">
        <v>188852178.04124001</v>
      </c>
      <c r="BT99" s="8">
        <f t="shared" si="51"/>
        <v>21575984.990619998</v>
      </c>
      <c r="BU99" s="7">
        <v>0</v>
      </c>
      <c r="BV99" s="7">
        <v>21575984.990619998</v>
      </c>
      <c r="BW99" s="8">
        <f t="shared" si="52"/>
        <v>35893542.90958</v>
      </c>
      <c r="BX99" s="7">
        <v>35893542.90958</v>
      </c>
      <c r="BY99" s="8">
        <v>0</v>
      </c>
      <c r="BZ99" s="8">
        <v>0</v>
      </c>
      <c r="CA99" s="8">
        <f t="shared" si="53"/>
        <v>1003935790.02434</v>
      </c>
      <c r="CB99" s="7">
        <v>355532011.68259001</v>
      </c>
      <c r="CC99" s="7">
        <v>308922684.06643999</v>
      </c>
      <c r="CD99" s="7">
        <v>212350124.27520999</v>
      </c>
      <c r="CE99" s="7">
        <v>127130970.0001</v>
      </c>
      <c r="CF99" s="8">
        <f t="shared" si="54"/>
        <v>99999999.999951005</v>
      </c>
      <c r="CG99" s="7">
        <v>99999999.999951005</v>
      </c>
      <c r="CH99" s="13">
        <f t="shared" si="55"/>
        <v>17159179955.390089</v>
      </c>
      <c r="CI99" s="29">
        <f t="shared" si="56"/>
        <v>12336121967.2192</v>
      </c>
      <c r="CJ99" s="29">
        <f t="shared" si="67"/>
        <v>1511591417.04356</v>
      </c>
      <c r="CK99" s="29">
        <f t="shared" si="57"/>
        <v>10824530550.17564</v>
      </c>
      <c r="CL99" s="15">
        <f t="shared" si="58"/>
        <v>4067450076.3876185</v>
      </c>
      <c r="CM99" s="30">
        <f t="shared" si="66"/>
        <v>596144006.70340228</v>
      </c>
      <c r="CN99" s="30">
        <f t="shared" si="59"/>
        <v>2467370279.6598763</v>
      </c>
      <c r="CO99" s="30">
        <f t="shared" si="60"/>
        <v>1003935790.02434</v>
      </c>
      <c r="CP99" s="31">
        <f t="shared" si="61"/>
        <v>755607911.78327012</v>
      </c>
      <c r="CQ99" s="32">
        <f t="shared" si="62"/>
        <v>237658718.65530699</v>
      </c>
      <c r="CR99" s="32">
        <f t="shared" si="63"/>
        <v>396373208.13739204</v>
      </c>
      <c r="CS99" s="32">
        <f t="shared" si="64"/>
        <v>121575984.99057101</v>
      </c>
      <c r="CT99" s="67">
        <f t="shared" si="65"/>
        <v>0</v>
      </c>
    </row>
    <row r="100" spans="1:98" x14ac:dyDescent="0.45">
      <c r="A100" s="7">
        <v>599</v>
      </c>
      <c r="B100" s="7" t="s">
        <v>198</v>
      </c>
      <c r="C100" s="8">
        <f t="shared" si="34"/>
        <v>1042189790.0046999</v>
      </c>
      <c r="D100" s="7">
        <v>1042189790.0046999</v>
      </c>
      <c r="E100" s="8">
        <f t="shared" si="35"/>
        <v>603792201.40746307</v>
      </c>
      <c r="F100" s="7">
        <v>310548962.66342002</v>
      </c>
      <c r="G100" s="7">
        <v>0</v>
      </c>
      <c r="H100" s="7">
        <v>10838131.365586</v>
      </c>
      <c r="I100" s="7">
        <v>0</v>
      </c>
      <c r="J100" s="7">
        <v>28120485.925629001</v>
      </c>
      <c r="K100" s="7">
        <v>99840000.000027999</v>
      </c>
      <c r="L100" s="7">
        <v>154444621.45280001</v>
      </c>
      <c r="M100" s="8">
        <f t="shared" si="36"/>
        <v>294641271.99993002</v>
      </c>
      <c r="N100" s="7">
        <v>0</v>
      </c>
      <c r="O100" s="7">
        <v>294641271.99993002</v>
      </c>
      <c r="P100" s="8">
        <f t="shared" si="37"/>
        <v>109407499.85128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109407499.85128</v>
      </c>
      <c r="W100" s="8">
        <f t="shared" si="38"/>
        <v>270676456.26152003</v>
      </c>
      <c r="X100" s="28">
        <f t="shared" si="39"/>
        <v>0</v>
      </c>
      <c r="Y100" s="7">
        <v>0</v>
      </c>
      <c r="Z100" s="7">
        <v>0</v>
      </c>
      <c r="AA100" s="28">
        <f t="shared" si="40"/>
        <v>0</v>
      </c>
      <c r="AB100" s="7">
        <v>0</v>
      </c>
      <c r="AC100" s="7">
        <v>0</v>
      </c>
      <c r="AD100" s="28">
        <f t="shared" si="41"/>
        <v>270676456.26152003</v>
      </c>
      <c r="AE100" s="7">
        <v>117869032.98264</v>
      </c>
      <c r="AF100" s="7">
        <v>152807423.27888</v>
      </c>
      <c r="AG100" s="8">
        <f t="shared" si="42"/>
        <v>48374784.465899996</v>
      </c>
      <c r="AH100" s="7">
        <v>0</v>
      </c>
      <c r="AI100" s="7">
        <v>0</v>
      </c>
      <c r="AJ100" s="7">
        <v>0</v>
      </c>
      <c r="AK100" s="7">
        <v>0</v>
      </c>
      <c r="AL100" s="7">
        <v>48374784.465899996</v>
      </c>
      <c r="AM100" s="8">
        <v>285746002.07370001</v>
      </c>
      <c r="AN100" s="8">
        <v>44877449.921071</v>
      </c>
      <c r="AO100" s="7">
        <v>13463234.9763213</v>
      </c>
      <c r="AP100" s="8">
        <v>42458337.175789997</v>
      </c>
      <c r="AQ100" s="8">
        <v>0</v>
      </c>
      <c r="AR100" s="8">
        <f t="shared" si="43"/>
        <v>0</v>
      </c>
      <c r="AS100" s="7">
        <v>0</v>
      </c>
      <c r="AT100" s="8">
        <f t="shared" si="44"/>
        <v>10025462191.9741</v>
      </c>
      <c r="AU100" s="7">
        <v>8375005075.9944</v>
      </c>
      <c r="AV100" s="7">
        <v>1331234507.9832001</v>
      </c>
      <c r="AW100" s="7">
        <v>319222607.99650002</v>
      </c>
      <c r="AX100" s="8">
        <f t="shared" si="45"/>
        <v>2111415069.9805253</v>
      </c>
      <c r="AY100" s="7">
        <v>42830693.973525003</v>
      </c>
      <c r="AZ100" s="7">
        <v>584782953.73894</v>
      </c>
      <c r="BA100" s="7">
        <v>1326439279.9195001</v>
      </c>
      <c r="BB100" s="7">
        <v>157362142.34856001</v>
      </c>
      <c r="BC100" s="8">
        <v>261780783.95070001</v>
      </c>
      <c r="BD100" s="8">
        <f t="shared" si="46"/>
        <v>0</v>
      </c>
      <c r="BE100" s="7">
        <v>0</v>
      </c>
      <c r="BF100" s="8">
        <v>1686664881.8373001</v>
      </c>
      <c r="BG100" s="8">
        <f t="shared" si="47"/>
        <v>194681232.61701</v>
      </c>
      <c r="BH100" s="7">
        <v>194681232.61701</v>
      </c>
      <c r="BI100" s="7">
        <v>0</v>
      </c>
      <c r="BJ100" s="8">
        <v>0</v>
      </c>
      <c r="BK100" s="8">
        <f t="shared" si="48"/>
        <v>0</v>
      </c>
      <c r="BL100" s="7">
        <v>0</v>
      </c>
      <c r="BM100" s="7">
        <v>0</v>
      </c>
      <c r="BN100" s="8">
        <f t="shared" si="49"/>
        <v>44175723.018244103</v>
      </c>
      <c r="BO100" s="7">
        <v>37816519.921740003</v>
      </c>
      <c r="BP100" s="7">
        <v>6359203.0965040997</v>
      </c>
      <c r="BQ100" s="8">
        <f t="shared" si="50"/>
        <v>18000000</v>
      </c>
      <c r="BR100" s="7">
        <v>18000000</v>
      </c>
      <c r="BS100" s="8">
        <v>452602606.02296001</v>
      </c>
      <c r="BT100" s="8">
        <f t="shared" si="51"/>
        <v>21575984.990619998</v>
      </c>
      <c r="BU100" s="7">
        <v>0</v>
      </c>
      <c r="BV100" s="7">
        <v>21575984.990619998</v>
      </c>
      <c r="BW100" s="8">
        <f t="shared" si="52"/>
        <v>52819027.715186</v>
      </c>
      <c r="BX100" s="7">
        <v>52819027.715186</v>
      </c>
      <c r="BY100" s="8">
        <v>0</v>
      </c>
      <c r="BZ100" s="8">
        <v>0</v>
      </c>
      <c r="CA100" s="8">
        <f t="shared" si="53"/>
        <v>739595622.90538597</v>
      </c>
      <c r="CB100" s="7">
        <v>212182932.82224</v>
      </c>
      <c r="CC100" s="7">
        <v>344539183.01288998</v>
      </c>
      <c r="CD100" s="7">
        <v>83391592.070228994</v>
      </c>
      <c r="CE100" s="7">
        <v>99481915.000027001</v>
      </c>
      <c r="CF100" s="8">
        <f t="shared" si="54"/>
        <v>250000000</v>
      </c>
      <c r="CG100" s="7">
        <v>250000000</v>
      </c>
      <c r="CH100" s="13">
        <f t="shared" si="55"/>
        <v>18600936918.173386</v>
      </c>
      <c r="CI100" s="29">
        <f t="shared" si="56"/>
        <v>13334704137.889729</v>
      </c>
      <c r="CJ100" s="29">
        <f t="shared" si="67"/>
        <v>1336831062.0046301</v>
      </c>
      <c r="CK100" s="29">
        <f t="shared" si="57"/>
        <v>11997873075.885099</v>
      </c>
      <c r="CL100" s="15">
        <f t="shared" si="58"/>
        <v>3918763827.4161654</v>
      </c>
      <c r="CM100" s="30">
        <f t="shared" si="66"/>
        <v>713199701.25874305</v>
      </c>
      <c r="CN100" s="30">
        <f t="shared" si="59"/>
        <v>2447968503.2520366</v>
      </c>
      <c r="CO100" s="30">
        <f t="shared" si="60"/>
        <v>757595622.90538597</v>
      </c>
      <c r="CP100" s="31">
        <f t="shared" si="61"/>
        <v>1347468952.8674903</v>
      </c>
      <c r="CQ100" s="32">
        <f t="shared" si="62"/>
        <v>319051240.72742003</v>
      </c>
      <c r="CR100" s="32">
        <f t="shared" si="63"/>
        <v>756841727.14945006</v>
      </c>
      <c r="CS100" s="32">
        <f t="shared" si="64"/>
        <v>271575984.99062002</v>
      </c>
      <c r="CT100" s="67">
        <f t="shared" si="65"/>
        <v>0</v>
      </c>
    </row>
    <row r="101" spans="1:98" x14ac:dyDescent="0.45">
      <c r="A101" s="7">
        <v>600</v>
      </c>
      <c r="B101" s="7" t="s">
        <v>199</v>
      </c>
      <c r="C101" s="8">
        <f t="shared" si="34"/>
        <v>1008584304.8035001</v>
      </c>
      <c r="D101" s="7">
        <v>1008584304.8035001</v>
      </c>
      <c r="E101" s="8">
        <f t="shared" si="35"/>
        <v>434184184.67728496</v>
      </c>
      <c r="F101" s="7">
        <v>238775548.15248001</v>
      </c>
      <c r="G101" s="7">
        <v>0</v>
      </c>
      <c r="H101" s="7">
        <v>6274707.6327099996</v>
      </c>
      <c r="I101" s="7">
        <v>0</v>
      </c>
      <c r="J101" s="7">
        <v>28120485.925629001</v>
      </c>
      <c r="K101" s="7">
        <v>69840000.000065997</v>
      </c>
      <c r="L101" s="7">
        <v>91173442.966399997</v>
      </c>
      <c r="M101" s="8">
        <f t="shared" si="36"/>
        <v>107947931.99995001</v>
      </c>
      <c r="N101" s="7">
        <v>0</v>
      </c>
      <c r="O101" s="7">
        <v>107947931.99995001</v>
      </c>
      <c r="P101" s="8">
        <f t="shared" si="37"/>
        <v>41501035.310482003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41501035.310482003</v>
      </c>
      <c r="W101" s="8">
        <f t="shared" si="38"/>
        <v>176538401.76801002</v>
      </c>
      <c r="X101" s="28">
        <f t="shared" si="39"/>
        <v>0</v>
      </c>
      <c r="Y101" s="7">
        <v>0</v>
      </c>
      <c r="Z101" s="7">
        <v>0</v>
      </c>
      <c r="AA101" s="28">
        <f t="shared" si="40"/>
        <v>0</v>
      </c>
      <c r="AB101" s="7">
        <v>0</v>
      </c>
      <c r="AC101" s="7">
        <v>0</v>
      </c>
      <c r="AD101" s="28">
        <f t="shared" si="41"/>
        <v>176538401.76801002</v>
      </c>
      <c r="AE101" s="7">
        <v>82577856.467276007</v>
      </c>
      <c r="AF101" s="7">
        <v>93960545.300733998</v>
      </c>
      <c r="AG101" s="8">
        <f t="shared" si="42"/>
        <v>17821279.77648</v>
      </c>
      <c r="AH101" s="7">
        <v>0</v>
      </c>
      <c r="AI101" s="7">
        <v>0</v>
      </c>
      <c r="AJ101" s="7">
        <v>0</v>
      </c>
      <c r="AK101" s="7">
        <v>0</v>
      </c>
      <c r="AL101" s="7">
        <v>17821279.77648</v>
      </c>
      <c r="AM101" s="8">
        <v>338292963.11370999</v>
      </c>
      <c r="AN101" s="8">
        <v>25806800.331236999</v>
      </c>
      <c r="AO101" s="7">
        <v>7742040.0993710998</v>
      </c>
      <c r="AP101" s="8">
        <v>19850962.850754</v>
      </c>
      <c r="AQ101" s="8">
        <v>0</v>
      </c>
      <c r="AR101" s="8">
        <f t="shared" si="43"/>
        <v>0</v>
      </c>
      <c r="AS101" s="7">
        <v>0</v>
      </c>
      <c r="AT101" s="8">
        <f t="shared" si="44"/>
        <v>5662794493.5158005</v>
      </c>
      <c r="AU101" s="7">
        <v>4775251158.7979002</v>
      </c>
      <c r="AV101" s="7">
        <v>887543334.71790004</v>
      </c>
      <c r="AW101" s="7">
        <v>0</v>
      </c>
      <c r="AX101" s="8">
        <f t="shared" si="45"/>
        <v>1265704147.7109001</v>
      </c>
      <c r="AY101" s="7">
        <v>27572607.76306</v>
      </c>
      <c r="AZ101" s="7">
        <v>417264653.78735</v>
      </c>
      <c r="BA101" s="7">
        <v>820866886.16049004</v>
      </c>
      <c r="BB101" s="7">
        <v>0</v>
      </c>
      <c r="BC101" s="8">
        <v>164163759.50281999</v>
      </c>
      <c r="BD101" s="8">
        <f t="shared" si="46"/>
        <v>0</v>
      </c>
      <c r="BE101" s="7">
        <v>0</v>
      </c>
      <c r="BF101" s="8">
        <v>915878125.67938995</v>
      </c>
      <c r="BG101" s="8">
        <f t="shared" si="47"/>
        <v>126014851.27765</v>
      </c>
      <c r="BH101" s="7">
        <v>126014851.27765</v>
      </c>
      <c r="BI101" s="7">
        <v>0</v>
      </c>
      <c r="BJ101" s="8">
        <v>0</v>
      </c>
      <c r="BK101" s="8">
        <f t="shared" si="48"/>
        <v>0</v>
      </c>
      <c r="BL101" s="7">
        <v>0</v>
      </c>
      <c r="BM101" s="7">
        <v>0</v>
      </c>
      <c r="BN101" s="8">
        <f t="shared" si="49"/>
        <v>37077368.688384496</v>
      </c>
      <c r="BO101" s="7">
        <v>33120942.415964998</v>
      </c>
      <c r="BP101" s="7">
        <v>3956426.2724195002</v>
      </c>
      <c r="BQ101" s="8">
        <f t="shared" si="50"/>
        <v>0</v>
      </c>
      <c r="BR101" s="7">
        <v>0</v>
      </c>
      <c r="BS101" s="8">
        <v>214242098.16065001</v>
      </c>
      <c r="BT101" s="8">
        <f t="shared" si="51"/>
        <v>21575984.990619998</v>
      </c>
      <c r="BU101" s="7">
        <v>0</v>
      </c>
      <c r="BV101" s="7">
        <v>21575984.990619998</v>
      </c>
      <c r="BW101" s="8">
        <f t="shared" si="52"/>
        <v>29084073.817704</v>
      </c>
      <c r="BX101" s="7">
        <v>29084073.817704</v>
      </c>
      <c r="BY101" s="8">
        <v>0</v>
      </c>
      <c r="BZ101" s="8">
        <v>0</v>
      </c>
      <c r="CA101" s="8">
        <f t="shared" si="53"/>
        <v>418972054.970761</v>
      </c>
      <c r="CB101" s="7">
        <v>98492636.768132001</v>
      </c>
      <c r="CC101" s="7">
        <v>130472404.20294</v>
      </c>
      <c r="CD101" s="7">
        <v>95439833.999675006</v>
      </c>
      <c r="CE101" s="7">
        <v>94567180.000014007</v>
      </c>
      <c r="CF101" s="8">
        <f t="shared" si="54"/>
        <v>150000000.00005001</v>
      </c>
      <c r="CG101" s="7">
        <v>150000000.00005001</v>
      </c>
      <c r="CH101" s="13">
        <f t="shared" si="55"/>
        <v>11176034822.946138</v>
      </c>
      <c r="CI101" s="29">
        <f t="shared" si="56"/>
        <v>8033497819.1123505</v>
      </c>
      <c r="CJ101" s="29">
        <f t="shared" si="67"/>
        <v>1116532236.8034501</v>
      </c>
      <c r="CK101" s="29">
        <f t="shared" si="57"/>
        <v>6916965582.3089008</v>
      </c>
      <c r="CL101" s="15">
        <f t="shared" si="58"/>
        <v>2378344516.7844033</v>
      </c>
      <c r="CM101" s="30">
        <f t="shared" si="66"/>
        <v>475685219.98776698</v>
      </c>
      <c r="CN101" s="30">
        <f t="shared" si="59"/>
        <v>1483687241.8258755</v>
      </c>
      <c r="CO101" s="30">
        <f t="shared" si="60"/>
        <v>418972054.970761</v>
      </c>
      <c r="CP101" s="31">
        <f t="shared" si="61"/>
        <v>764192487.049384</v>
      </c>
      <c r="CQ101" s="32">
        <f t="shared" si="62"/>
        <v>194359681.54449001</v>
      </c>
      <c r="CR101" s="32">
        <f t="shared" si="63"/>
        <v>398256820.51422399</v>
      </c>
      <c r="CS101" s="32">
        <f t="shared" si="64"/>
        <v>171575984.99067</v>
      </c>
      <c r="CT101" s="67">
        <f t="shared" si="65"/>
        <v>0</v>
      </c>
    </row>
    <row r="102" spans="1:98" x14ac:dyDescent="0.45">
      <c r="A102" s="7">
        <v>601</v>
      </c>
      <c r="B102" s="7" t="s">
        <v>200</v>
      </c>
      <c r="C102" s="8">
        <f t="shared" si="34"/>
        <v>1347202646.8845999</v>
      </c>
      <c r="D102" s="7">
        <v>1347202646.8845999</v>
      </c>
      <c r="E102" s="8">
        <f t="shared" si="35"/>
        <v>581094234.91938102</v>
      </c>
      <c r="F102" s="7">
        <v>278221119.35009998</v>
      </c>
      <c r="G102" s="7">
        <v>0</v>
      </c>
      <c r="H102" s="7">
        <v>10138678.025582001</v>
      </c>
      <c r="I102" s="7">
        <v>0</v>
      </c>
      <c r="J102" s="7">
        <v>28120485.925629001</v>
      </c>
      <c r="K102" s="7">
        <v>126480000.00007001</v>
      </c>
      <c r="L102" s="7">
        <v>138133951.618</v>
      </c>
      <c r="M102" s="8">
        <f t="shared" si="36"/>
        <v>99756119.999950007</v>
      </c>
      <c r="N102" s="7">
        <v>0</v>
      </c>
      <c r="O102" s="7">
        <v>99756119.999950007</v>
      </c>
      <c r="P102" s="8">
        <f t="shared" si="37"/>
        <v>63322552.609723002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63322552.609723002</v>
      </c>
      <c r="W102" s="8">
        <f t="shared" si="38"/>
        <v>217415694.19552499</v>
      </c>
      <c r="X102" s="28">
        <f t="shared" si="39"/>
        <v>0</v>
      </c>
      <c r="Y102" s="7">
        <v>0</v>
      </c>
      <c r="Z102" s="7">
        <v>0</v>
      </c>
      <c r="AA102" s="28">
        <f t="shared" si="40"/>
        <v>0</v>
      </c>
      <c r="AB102" s="7">
        <v>0</v>
      </c>
      <c r="AC102" s="7">
        <v>0</v>
      </c>
      <c r="AD102" s="28">
        <f t="shared" si="41"/>
        <v>217415694.19552499</v>
      </c>
      <c r="AE102" s="7">
        <v>88213584.513575003</v>
      </c>
      <c r="AF102" s="7">
        <v>129202109.68195</v>
      </c>
      <c r="AG102" s="8">
        <f t="shared" si="42"/>
        <v>25327220.23068</v>
      </c>
      <c r="AH102" s="7">
        <v>0</v>
      </c>
      <c r="AI102" s="7">
        <v>0</v>
      </c>
      <c r="AJ102" s="7">
        <v>0</v>
      </c>
      <c r="AK102" s="7">
        <v>0</v>
      </c>
      <c r="AL102" s="7">
        <v>25327220.23068</v>
      </c>
      <c r="AM102" s="8">
        <v>318149247.35371</v>
      </c>
      <c r="AN102" s="8">
        <v>29511126.553484</v>
      </c>
      <c r="AO102" s="7">
        <v>8853337.966045199</v>
      </c>
      <c r="AP102" s="8">
        <v>23857910.490913998</v>
      </c>
      <c r="AQ102" s="8">
        <v>0</v>
      </c>
      <c r="AR102" s="8">
        <f t="shared" si="43"/>
        <v>0</v>
      </c>
      <c r="AS102" s="7">
        <v>0</v>
      </c>
      <c r="AT102" s="8">
        <f t="shared" si="44"/>
        <v>8411454375.8161497</v>
      </c>
      <c r="AU102" s="7">
        <v>6765283438.5432997</v>
      </c>
      <c r="AV102" s="7">
        <v>1539184997.2739999</v>
      </c>
      <c r="AW102" s="7">
        <v>106985939.99885</v>
      </c>
      <c r="AX102" s="8">
        <f t="shared" si="45"/>
        <v>1989140170.9727199</v>
      </c>
      <c r="AY102" s="7">
        <v>37221103.454980001</v>
      </c>
      <c r="AZ102" s="7">
        <v>443696012.92027998</v>
      </c>
      <c r="BA102" s="7">
        <v>1350860912.2488999</v>
      </c>
      <c r="BB102" s="7">
        <v>157362142.34856001</v>
      </c>
      <c r="BC102" s="8">
        <v>193347486.64835</v>
      </c>
      <c r="BD102" s="8">
        <f t="shared" si="46"/>
        <v>0</v>
      </c>
      <c r="BE102" s="7">
        <v>0</v>
      </c>
      <c r="BF102" s="8">
        <v>1085741353.1998</v>
      </c>
      <c r="BG102" s="8">
        <f t="shared" si="47"/>
        <v>125315196.23657</v>
      </c>
      <c r="BH102" s="7">
        <v>125315196.23657</v>
      </c>
      <c r="BI102" s="7">
        <v>0</v>
      </c>
      <c r="BJ102" s="8">
        <v>0</v>
      </c>
      <c r="BK102" s="8">
        <f t="shared" si="48"/>
        <v>0</v>
      </c>
      <c r="BL102" s="7">
        <v>0</v>
      </c>
      <c r="BM102" s="7">
        <v>0</v>
      </c>
      <c r="BN102" s="8">
        <f t="shared" si="49"/>
        <v>37524846.209085003</v>
      </c>
      <c r="BO102" s="7">
        <v>33239852.057385001</v>
      </c>
      <c r="BP102" s="7">
        <v>4284994.1517000003</v>
      </c>
      <c r="BQ102" s="8">
        <f t="shared" si="50"/>
        <v>0</v>
      </c>
      <c r="BR102" s="7">
        <v>0</v>
      </c>
      <c r="BS102" s="8">
        <v>170296363.33118999</v>
      </c>
      <c r="BT102" s="8">
        <f t="shared" si="51"/>
        <v>21575984.990619998</v>
      </c>
      <c r="BU102" s="7">
        <v>0</v>
      </c>
      <c r="BV102" s="7">
        <v>21575984.990619998</v>
      </c>
      <c r="BW102" s="8">
        <f t="shared" si="52"/>
        <v>50704251.157050997</v>
      </c>
      <c r="BX102" s="7">
        <v>50704251.157050997</v>
      </c>
      <c r="BY102" s="8">
        <v>0</v>
      </c>
      <c r="BZ102" s="8">
        <v>0</v>
      </c>
      <c r="CA102" s="8">
        <f t="shared" si="53"/>
        <v>930446094.27592218</v>
      </c>
      <c r="CB102" s="7">
        <v>287851255.38568002</v>
      </c>
      <c r="CC102" s="7">
        <v>545985316.89040005</v>
      </c>
      <c r="CD102" s="7">
        <v>0</v>
      </c>
      <c r="CE102" s="7">
        <v>96609521.999842003</v>
      </c>
      <c r="CF102" s="8">
        <f t="shared" si="54"/>
        <v>0</v>
      </c>
      <c r="CG102" s="7">
        <v>0</v>
      </c>
      <c r="CH102" s="13">
        <f t="shared" si="55"/>
        <v>15721182876.075424</v>
      </c>
      <c r="CI102" s="29">
        <f t="shared" si="56"/>
        <v>11262303743.25421</v>
      </c>
      <c r="CJ102" s="29">
        <f t="shared" si="67"/>
        <v>1446958766.8845499</v>
      </c>
      <c r="CK102" s="29">
        <f t="shared" si="57"/>
        <v>9815344976.3696594</v>
      </c>
      <c r="CL102" s="15">
        <f t="shared" si="58"/>
        <v>3807058472.9339366</v>
      </c>
      <c r="CM102" s="30">
        <f t="shared" si="66"/>
        <v>644416787.52910399</v>
      </c>
      <c r="CN102" s="30">
        <f t="shared" si="59"/>
        <v>2232195591.1289101</v>
      </c>
      <c r="CO102" s="30">
        <f t="shared" si="60"/>
        <v>930446094.27592218</v>
      </c>
      <c r="CP102" s="31">
        <f t="shared" si="61"/>
        <v>651820659.88727891</v>
      </c>
      <c r="CQ102" s="32">
        <f t="shared" si="62"/>
        <v>242742914.42620498</v>
      </c>
      <c r="CR102" s="32">
        <f t="shared" si="63"/>
        <v>387501760.47045398</v>
      </c>
      <c r="CS102" s="32">
        <f t="shared" si="64"/>
        <v>21575984.990619998</v>
      </c>
      <c r="CT102" s="67">
        <f t="shared" si="65"/>
        <v>0</v>
      </c>
    </row>
    <row r="103" spans="1:98" x14ac:dyDescent="0.45">
      <c r="A103" s="7">
        <v>602</v>
      </c>
      <c r="B103" s="7" t="s">
        <v>201</v>
      </c>
      <c r="C103" s="8">
        <f t="shared" si="34"/>
        <v>1497376128.085</v>
      </c>
      <c r="D103" s="7">
        <v>1497376128.085</v>
      </c>
      <c r="E103" s="8">
        <f t="shared" si="35"/>
        <v>485293743.8454659</v>
      </c>
      <c r="F103" s="7">
        <v>242652805.64500999</v>
      </c>
      <c r="G103" s="7">
        <v>0</v>
      </c>
      <c r="H103" s="7">
        <v>4807892.8614269001</v>
      </c>
      <c r="I103" s="7">
        <v>0</v>
      </c>
      <c r="J103" s="7">
        <v>28120485.925629001</v>
      </c>
      <c r="K103" s="7">
        <v>105600000</v>
      </c>
      <c r="L103" s="7">
        <v>104112559.41339999</v>
      </c>
      <c r="M103" s="8">
        <f t="shared" si="36"/>
        <v>73176384.000037</v>
      </c>
      <c r="N103" s="7">
        <v>0</v>
      </c>
      <c r="O103" s="7">
        <v>73176384.000037</v>
      </c>
      <c r="P103" s="8">
        <f t="shared" si="37"/>
        <v>79763668.922952995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79763668.922952995</v>
      </c>
      <c r="W103" s="8">
        <f t="shared" si="38"/>
        <v>171335993.50421</v>
      </c>
      <c r="X103" s="28">
        <f t="shared" si="39"/>
        <v>0</v>
      </c>
      <c r="Y103" s="7">
        <v>0</v>
      </c>
      <c r="Z103" s="7">
        <v>0</v>
      </c>
      <c r="AA103" s="28">
        <f t="shared" si="40"/>
        <v>0</v>
      </c>
      <c r="AB103" s="7">
        <v>0</v>
      </c>
      <c r="AC103" s="7">
        <v>0</v>
      </c>
      <c r="AD103" s="28">
        <f t="shared" si="41"/>
        <v>171335993.50421</v>
      </c>
      <c r="AE103" s="7">
        <v>70978566.776490003</v>
      </c>
      <c r="AF103" s="7">
        <v>100357426.72772001</v>
      </c>
      <c r="AG103" s="8">
        <f t="shared" si="42"/>
        <v>33743311.662419997</v>
      </c>
      <c r="AH103" s="7">
        <v>0</v>
      </c>
      <c r="AI103" s="7">
        <v>0</v>
      </c>
      <c r="AJ103" s="7">
        <v>0</v>
      </c>
      <c r="AK103" s="7">
        <v>0</v>
      </c>
      <c r="AL103" s="7">
        <v>33743311.662419997</v>
      </c>
      <c r="AM103" s="8">
        <v>327961767.83407003</v>
      </c>
      <c r="AN103" s="8">
        <v>24019251.499233</v>
      </c>
      <c r="AO103" s="7">
        <v>7205775.4497699002</v>
      </c>
      <c r="AP103" s="8">
        <v>19631301.606984999</v>
      </c>
      <c r="AQ103" s="8">
        <v>0</v>
      </c>
      <c r="AR103" s="8">
        <f t="shared" si="43"/>
        <v>0</v>
      </c>
      <c r="AS103" s="7">
        <v>0</v>
      </c>
      <c r="AT103" s="8">
        <f t="shared" si="44"/>
        <v>4285884661.2352304</v>
      </c>
      <c r="AU103" s="7">
        <v>3619562426.1978002</v>
      </c>
      <c r="AV103" s="7">
        <v>666322235.03743005</v>
      </c>
      <c r="AW103" s="7">
        <v>0</v>
      </c>
      <c r="AX103" s="8">
        <f t="shared" si="45"/>
        <v>818676367.86531305</v>
      </c>
      <c r="AY103" s="7">
        <v>22860551.727503002</v>
      </c>
      <c r="AZ103" s="7">
        <v>239635097.07635999</v>
      </c>
      <c r="BA103" s="7">
        <v>556180719.06145</v>
      </c>
      <c r="BB103" s="7">
        <v>0</v>
      </c>
      <c r="BC103" s="8">
        <v>128466577.74347</v>
      </c>
      <c r="BD103" s="8">
        <f t="shared" si="46"/>
        <v>0</v>
      </c>
      <c r="BE103" s="7">
        <v>0</v>
      </c>
      <c r="BF103" s="8">
        <v>884244023.75952995</v>
      </c>
      <c r="BG103" s="8">
        <f t="shared" si="47"/>
        <v>88450679.535059005</v>
      </c>
      <c r="BH103" s="7">
        <v>88450679.535059005</v>
      </c>
      <c r="BI103" s="7">
        <v>0</v>
      </c>
      <c r="BJ103" s="8">
        <v>0</v>
      </c>
      <c r="BK103" s="8">
        <f t="shared" si="48"/>
        <v>0</v>
      </c>
      <c r="BL103" s="7">
        <v>0</v>
      </c>
      <c r="BM103" s="7">
        <v>0</v>
      </c>
      <c r="BN103" s="8">
        <f t="shared" si="49"/>
        <v>35212471.158250101</v>
      </c>
      <c r="BO103" s="7">
        <v>32267011.872060001</v>
      </c>
      <c r="BP103" s="7">
        <v>2945459.2861901</v>
      </c>
      <c r="BQ103" s="8">
        <f t="shared" si="50"/>
        <v>0</v>
      </c>
      <c r="BR103" s="7">
        <v>0</v>
      </c>
      <c r="BS103" s="8">
        <v>406621223.58556998</v>
      </c>
      <c r="BT103" s="8">
        <f t="shared" si="51"/>
        <v>21575984.990619998</v>
      </c>
      <c r="BU103" s="7">
        <v>0</v>
      </c>
      <c r="BV103" s="7">
        <v>21575984.990619998</v>
      </c>
      <c r="BW103" s="8">
        <f t="shared" si="52"/>
        <v>39905215.109300002</v>
      </c>
      <c r="BX103" s="7">
        <v>39905215.109300002</v>
      </c>
      <c r="BY103" s="8">
        <v>0</v>
      </c>
      <c r="BZ103" s="8">
        <v>0</v>
      </c>
      <c r="CA103" s="8">
        <f t="shared" si="53"/>
        <v>407769222.454436</v>
      </c>
      <c r="CB103" s="7">
        <v>105474572.81397</v>
      </c>
      <c r="CC103" s="7">
        <v>127346710.64054</v>
      </c>
      <c r="CD103" s="7">
        <v>70663750.999876007</v>
      </c>
      <c r="CE103" s="7">
        <v>104284188.00004999</v>
      </c>
      <c r="CF103" s="8">
        <f t="shared" si="54"/>
        <v>150000000.00005001</v>
      </c>
      <c r="CG103" s="7">
        <v>150000000.00005001</v>
      </c>
      <c r="CH103" s="13">
        <f t="shared" si="55"/>
        <v>9979107978.3972034</v>
      </c>
      <c r="CI103" s="29">
        <f t="shared" si="56"/>
        <v>7068642964.913868</v>
      </c>
      <c r="CJ103" s="29">
        <f t="shared" si="67"/>
        <v>1570552512.085037</v>
      </c>
      <c r="CK103" s="29">
        <f t="shared" si="57"/>
        <v>5498090452.8288307</v>
      </c>
      <c r="CL103" s="15">
        <f t="shared" si="58"/>
        <v>1979090620.3900101</v>
      </c>
      <c r="CM103" s="30">
        <f t="shared" si="66"/>
        <v>565057412.76841891</v>
      </c>
      <c r="CN103" s="30">
        <f t="shared" si="59"/>
        <v>1006263985.1671551</v>
      </c>
      <c r="CO103" s="30">
        <f t="shared" si="60"/>
        <v>407769222.454436</v>
      </c>
      <c r="CP103" s="31">
        <f t="shared" si="61"/>
        <v>931374393.0933249</v>
      </c>
      <c r="CQ103" s="32">
        <f t="shared" si="62"/>
        <v>205079305.16663</v>
      </c>
      <c r="CR103" s="32">
        <f t="shared" si="63"/>
        <v>554719102.9360249</v>
      </c>
      <c r="CS103" s="32">
        <f t="shared" si="64"/>
        <v>171575984.99067</v>
      </c>
      <c r="CT103" s="67">
        <f t="shared" si="65"/>
        <v>0</v>
      </c>
    </row>
    <row r="104" spans="1:98" x14ac:dyDescent="0.45">
      <c r="A104" s="7">
        <v>603</v>
      </c>
      <c r="B104" s="7" t="s">
        <v>202</v>
      </c>
      <c r="C104" s="8">
        <f t="shared" si="34"/>
        <v>656189222.16241002</v>
      </c>
      <c r="D104" s="7">
        <v>656189222.16241002</v>
      </c>
      <c r="E104" s="8">
        <f t="shared" si="35"/>
        <v>408397650.30044723</v>
      </c>
      <c r="F104" s="7">
        <v>236140768.81854999</v>
      </c>
      <c r="G104" s="7">
        <v>0</v>
      </c>
      <c r="H104" s="7">
        <v>6824763.1719381995</v>
      </c>
      <c r="I104" s="7">
        <v>0</v>
      </c>
      <c r="J104" s="7">
        <v>28120485.925629001</v>
      </c>
      <c r="K104" s="7">
        <v>49679999.999930002</v>
      </c>
      <c r="L104" s="7">
        <v>87631632.384399995</v>
      </c>
      <c r="M104" s="8">
        <f t="shared" si="36"/>
        <v>163084463.99983001</v>
      </c>
      <c r="N104" s="7">
        <v>0</v>
      </c>
      <c r="O104" s="7">
        <v>163084463.99983001</v>
      </c>
      <c r="P104" s="8">
        <f t="shared" si="37"/>
        <v>57443935.977863997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57443935.977863997</v>
      </c>
      <c r="W104" s="8">
        <f t="shared" si="38"/>
        <v>913884083.57547998</v>
      </c>
      <c r="X104" s="28">
        <f t="shared" si="39"/>
        <v>913884083.57547998</v>
      </c>
      <c r="Y104" s="7">
        <v>424314150.14526999</v>
      </c>
      <c r="Z104" s="7">
        <v>489569933.43020999</v>
      </c>
      <c r="AA104" s="28">
        <f t="shared" si="40"/>
        <v>0</v>
      </c>
      <c r="AB104" s="7">
        <v>0</v>
      </c>
      <c r="AC104" s="7">
        <v>0</v>
      </c>
      <c r="AD104" s="28">
        <f t="shared" si="41"/>
        <v>0</v>
      </c>
      <c r="AE104" s="7">
        <v>0</v>
      </c>
      <c r="AF104" s="7">
        <v>0</v>
      </c>
      <c r="AG104" s="8">
        <f t="shared" si="42"/>
        <v>29876850.87624</v>
      </c>
      <c r="AH104" s="7">
        <v>0</v>
      </c>
      <c r="AI104" s="7">
        <v>0</v>
      </c>
      <c r="AJ104" s="7">
        <v>0</v>
      </c>
      <c r="AK104" s="7">
        <v>0</v>
      </c>
      <c r="AL104" s="7">
        <v>29876850.87624</v>
      </c>
      <c r="AM104" s="8">
        <v>369942671.75370997</v>
      </c>
      <c r="AN104" s="8">
        <v>27207353.867543999</v>
      </c>
      <c r="AO104" s="7">
        <v>8162206.1602631994</v>
      </c>
      <c r="AP104" s="8">
        <v>23598942.224117</v>
      </c>
      <c r="AQ104" s="8">
        <v>409125000</v>
      </c>
      <c r="AR104" s="8">
        <f t="shared" si="43"/>
        <v>0</v>
      </c>
      <c r="AS104" s="7">
        <v>0</v>
      </c>
      <c r="AT104" s="8">
        <f t="shared" si="44"/>
        <v>5520900008.2344103</v>
      </c>
      <c r="AU104" s="7">
        <v>4127131473.6813002</v>
      </c>
      <c r="AV104" s="7">
        <v>1075169242.5567999</v>
      </c>
      <c r="AW104" s="7">
        <v>318599291.99631</v>
      </c>
      <c r="AX104" s="8">
        <f t="shared" si="45"/>
        <v>1350781299.687804</v>
      </c>
      <c r="AY104" s="7">
        <v>23758086.210444</v>
      </c>
      <c r="AZ104" s="7">
        <v>378009792.35088003</v>
      </c>
      <c r="BA104" s="7">
        <v>594120070.99653995</v>
      </c>
      <c r="BB104" s="7">
        <v>354893350.12993997</v>
      </c>
      <c r="BC104" s="8">
        <v>146479564.26126999</v>
      </c>
      <c r="BD104" s="8">
        <f t="shared" si="46"/>
        <v>0</v>
      </c>
      <c r="BE104" s="7">
        <v>0</v>
      </c>
      <c r="BF104" s="8">
        <v>1174974657.3597</v>
      </c>
      <c r="BG104" s="8">
        <f t="shared" si="47"/>
        <v>336599593.07187998</v>
      </c>
      <c r="BH104" s="7">
        <v>111733447.10523</v>
      </c>
      <c r="BI104" s="7">
        <v>224866145.96665001</v>
      </c>
      <c r="BJ104" s="8">
        <v>0</v>
      </c>
      <c r="BK104" s="8">
        <f t="shared" si="48"/>
        <v>53830727.197809003</v>
      </c>
      <c r="BL104" s="7">
        <v>0</v>
      </c>
      <c r="BM104" s="7">
        <v>53830727.197809003</v>
      </c>
      <c r="BN104" s="8">
        <f t="shared" si="49"/>
        <v>37170207.067735605</v>
      </c>
      <c r="BO104" s="7">
        <v>33171008.260140002</v>
      </c>
      <c r="BP104" s="7">
        <v>3999198.8075955999</v>
      </c>
      <c r="BQ104" s="8">
        <f t="shared" si="50"/>
        <v>0</v>
      </c>
      <c r="BR104" s="7">
        <v>0</v>
      </c>
      <c r="BS104" s="8">
        <v>418643228.81366998</v>
      </c>
      <c r="BT104" s="8">
        <f t="shared" si="51"/>
        <v>0</v>
      </c>
      <c r="BU104" s="7">
        <v>0</v>
      </c>
      <c r="BV104" s="7">
        <v>0</v>
      </c>
      <c r="BW104" s="8">
        <f t="shared" si="52"/>
        <v>31462659.473046001</v>
      </c>
      <c r="BX104" s="7">
        <v>31462659.473046001</v>
      </c>
      <c r="BY104" s="8">
        <v>0</v>
      </c>
      <c r="BZ104" s="8">
        <v>0</v>
      </c>
      <c r="CA104" s="8">
        <f t="shared" si="53"/>
        <v>786612081.58314586</v>
      </c>
      <c r="CB104" s="7">
        <v>301466135.45340002</v>
      </c>
      <c r="CC104" s="7">
        <v>386408402.12994999</v>
      </c>
      <c r="CD104" s="7">
        <v>43448124.999894999</v>
      </c>
      <c r="CE104" s="7">
        <v>55289418.999900997</v>
      </c>
      <c r="CF104" s="8">
        <f t="shared" si="54"/>
        <v>0</v>
      </c>
      <c r="CG104" s="7">
        <v>0</v>
      </c>
      <c r="CH104" s="13">
        <f t="shared" si="55"/>
        <v>12862373474.290304</v>
      </c>
      <c r="CI104" s="29">
        <f t="shared" si="56"/>
        <v>7885091023.5100603</v>
      </c>
      <c r="CJ104" s="29">
        <f t="shared" si="67"/>
        <v>819273686.16224003</v>
      </c>
      <c r="CK104" s="29">
        <f t="shared" si="57"/>
        <v>7065817337.3478203</v>
      </c>
      <c r="CL104" s="15">
        <f t="shared" si="58"/>
        <v>3035674781.0294666</v>
      </c>
      <c r="CM104" s="30">
        <f t="shared" si="66"/>
        <v>465841586.27831125</v>
      </c>
      <c r="CN104" s="30">
        <f t="shared" si="59"/>
        <v>1783221113.1680095</v>
      </c>
      <c r="CO104" s="30">
        <f t="shared" si="60"/>
        <v>786612081.58314586</v>
      </c>
      <c r="CP104" s="31">
        <f t="shared" si="61"/>
        <v>1941607669.750777</v>
      </c>
      <c r="CQ104" s="32">
        <f t="shared" si="62"/>
        <v>943760934.45172</v>
      </c>
      <c r="CR104" s="32">
        <f t="shared" si="63"/>
        <v>997846735.29905701</v>
      </c>
      <c r="CS104" s="32">
        <f t="shared" si="64"/>
        <v>0</v>
      </c>
      <c r="CT104" s="67">
        <f t="shared" si="65"/>
        <v>53830727.197809003</v>
      </c>
    </row>
    <row r="105" spans="1:98" x14ac:dyDescent="0.45">
      <c r="A105" s="7">
        <v>604</v>
      </c>
      <c r="B105" s="7" t="s">
        <v>203</v>
      </c>
      <c r="C105" s="8">
        <f t="shared" si="34"/>
        <v>1411359799.7969</v>
      </c>
      <c r="D105" s="7">
        <v>1411359799.7969</v>
      </c>
      <c r="E105" s="8">
        <f t="shared" si="35"/>
        <v>505300699.03912973</v>
      </c>
      <c r="F105" s="7">
        <v>293797744.171</v>
      </c>
      <c r="G105" s="7">
        <v>0</v>
      </c>
      <c r="H105" s="7">
        <v>3178098.6711177002</v>
      </c>
      <c r="I105" s="7">
        <v>0</v>
      </c>
      <c r="J105" s="7">
        <v>28120485.925629001</v>
      </c>
      <c r="K105" s="7">
        <v>73199999.999982998</v>
      </c>
      <c r="L105" s="7">
        <v>107004370.2714</v>
      </c>
      <c r="M105" s="8">
        <f t="shared" si="36"/>
        <v>530813364.00011998</v>
      </c>
      <c r="N105" s="7">
        <v>0</v>
      </c>
      <c r="O105" s="7">
        <v>530813364.00011998</v>
      </c>
      <c r="P105" s="8">
        <f t="shared" si="37"/>
        <v>29543859.810008001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29543859.810008001</v>
      </c>
      <c r="W105" s="8">
        <f t="shared" si="38"/>
        <v>1452974123.5131998</v>
      </c>
      <c r="X105" s="28">
        <f t="shared" si="39"/>
        <v>1452974123.5131998</v>
      </c>
      <c r="Y105" s="7">
        <v>624513657.66842997</v>
      </c>
      <c r="Z105" s="7">
        <v>828460465.84476995</v>
      </c>
      <c r="AA105" s="28">
        <f t="shared" si="40"/>
        <v>0</v>
      </c>
      <c r="AB105" s="7">
        <v>0</v>
      </c>
      <c r="AC105" s="7">
        <v>0</v>
      </c>
      <c r="AD105" s="28">
        <f t="shared" si="41"/>
        <v>0</v>
      </c>
      <c r="AE105" s="7">
        <v>0</v>
      </c>
      <c r="AF105" s="7">
        <v>0</v>
      </c>
      <c r="AG105" s="8">
        <f t="shared" si="42"/>
        <v>16502910.3846</v>
      </c>
      <c r="AH105" s="7">
        <v>0</v>
      </c>
      <c r="AI105" s="7">
        <v>0</v>
      </c>
      <c r="AJ105" s="7">
        <v>0</v>
      </c>
      <c r="AK105" s="7">
        <v>0</v>
      </c>
      <c r="AL105" s="7">
        <v>16502910.3846</v>
      </c>
      <c r="AM105" s="8">
        <v>181652173.91348001</v>
      </c>
      <c r="AN105" s="8">
        <v>51283760.695573002</v>
      </c>
      <c r="AO105" s="7">
        <v>15385128.2086719</v>
      </c>
      <c r="AP105" s="8">
        <v>49388490.191651002</v>
      </c>
      <c r="AQ105" s="8">
        <v>0</v>
      </c>
      <c r="AR105" s="8">
        <f t="shared" si="43"/>
        <v>0</v>
      </c>
      <c r="AS105" s="7">
        <v>0</v>
      </c>
      <c r="AT105" s="8">
        <f t="shared" si="44"/>
        <v>2759663524.5966263</v>
      </c>
      <c r="AU105" s="7">
        <v>2251415328.632</v>
      </c>
      <c r="AV105" s="7">
        <v>421965974.58295</v>
      </c>
      <c r="AW105" s="7">
        <v>86282221.381676003</v>
      </c>
      <c r="AX105" s="8">
        <f t="shared" si="45"/>
        <v>276112481.08084899</v>
      </c>
      <c r="AY105" s="7">
        <v>15455892.243029</v>
      </c>
      <c r="AZ105" s="7">
        <v>140002641.65379</v>
      </c>
      <c r="BA105" s="7">
        <v>120653947.18403</v>
      </c>
      <c r="BB105" s="7">
        <v>0</v>
      </c>
      <c r="BC105" s="8">
        <v>172429738.30325001</v>
      </c>
      <c r="BD105" s="8">
        <f t="shared" si="46"/>
        <v>0</v>
      </c>
      <c r="BE105" s="7">
        <v>0</v>
      </c>
      <c r="BF105" s="8">
        <v>1442735834.5351</v>
      </c>
      <c r="BG105" s="8">
        <f t="shared" si="47"/>
        <v>412630423.99075997</v>
      </c>
      <c r="BH105" s="7">
        <v>119430052.53417</v>
      </c>
      <c r="BI105" s="7">
        <v>293200371.45659</v>
      </c>
      <c r="BJ105" s="8">
        <v>0</v>
      </c>
      <c r="BK105" s="8">
        <f t="shared" si="48"/>
        <v>0</v>
      </c>
      <c r="BL105" s="7">
        <v>0</v>
      </c>
      <c r="BM105" s="7">
        <v>0</v>
      </c>
      <c r="BN105" s="8">
        <f t="shared" si="49"/>
        <v>51790874.945097402</v>
      </c>
      <c r="BO105" s="7">
        <v>46010532.089160003</v>
      </c>
      <c r="BP105" s="7">
        <v>5780342.8559373999</v>
      </c>
      <c r="BQ105" s="8">
        <f t="shared" si="50"/>
        <v>0</v>
      </c>
      <c r="BR105" s="7">
        <v>0</v>
      </c>
      <c r="BS105" s="8">
        <v>363976410.64317</v>
      </c>
      <c r="BT105" s="8">
        <f t="shared" si="51"/>
        <v>21575984.990619998</v>
      </c>
      <c r="BU105" s="7">
        <v>0</v>
      </c>
      <c r="BV105" s="7">
        <v>21575984.990619998</v>
      </c>
      <c r="BW105" s="8">
        <f t="shared" si="52"/>
        <v>40929404.721129</v>
      </c>
      <c r="BX105" s="7">
        <v>40929404.721129</v>
      </c>
      <c r="BY105" s="8">
        <v>0</v>
      </c>
      <c r="BZ105" s="8">
        <v>0</v>
      </c>
      <c r="CA105" s="8">
        <f t="shared" si="53"/>
        <v>137807729.21731901</v>
      </c>
      <c r="CB105" s="7">
        <v>32789373.628609002</v>
      </c>
      <c r="CC105" s="7">
        <v>105018355.58871</v>
      </c>
      <c r="CD105" s="7">
        <v>0</v>
      </c>
      <c r="CE105" s="7">
        <v>0</v>
      </c>
      <c r="CF105" s="8">
        <f t="shared" si="54"/>
        <v>0</v>
      </c>
      <c r="CG105" s="7">
        <v>0</v>
      </c>
      <c r="CH105" s="13">
        <f t="shared" si="55"/>
        <v>9908471588.3685818</v>
      </c>
      <c r="CI105" s="29">
        <f t="shared" si="56"/>
        <v>6326224696.842226</v>
      </c>
      <c r="CJ105" s="29">
        <f t="shared" si="67"/>
        <v>1942173163.79702</v>
      </c>
      <c r="CK105" s="29">
        <f t="shared" si="57"/>
        <v>4384051533.0452061</v>
      </c>
      <c r="CL105" s="15">
        <f t="shared" si="58"/>
        <v>1505399233.4998653</v>
      </c>
      <c r="CM105" s="30">
        <f t="shared" si="66"/>
        <v>534844558.84913772</v>
      </c>
      <c r="CN105" s="30">
        <f t="shared" si="59"/>
        <v>832746945.4334085</v>
      </c>
      <c r="CO105" s="30">
        <f t="shared" si="60"/>
        <v>137807729.21731901</v>
      </c>
      <c r="CP105" s="31">
        <f t="shared" si="61"/>
        <v>2076847658.0264907</v>
      </c>
      <c r="CQ105" s="32">
        <f t="shared" si="62"/>
        <v>1469477033.8977997</v>
      </c>
      <c r="CR105" s="32">
        <f t="shared" si="63"/>
        <v>585794639.13807106</v>
      </c>
      <c r="CS105" s="32">
        <f t="shared" si="64"/>
        <v>21575984.990619998</v>
      </c>
      <c r="CT105" s="67">
        <f t="shared" si="65"/>
        <v>0</v>
      </c>
    </row>
    <row r="106" spans="1:98" x14ac:dyDescent="0.45">
      <c r="A106" s="7">
        <v>605</v>
      </c>
      <c r="B106" s="7" t="s">
        <v>204</v>
      </c>
      <c r="C106" s="8">
        <f t="shared" si="34"/>
        <v>1190662763.0051999</v>
      </c>
      <c r="D106" s="7">
        <v>1190662763.0051999</v>
      </c>
      <c r="E106" s="8">
        <f t="shared" si="35"/>
        <v>607320862.3284111</v>
      </c>
      <c r="F106" s="7">
        <v>316467180.44427001</v>
      </c>
      <c r="G106" s="7">
        <v>0</v>
      </c>
      <c r="H106" s="7">
        <v>5649953.1930940002</v>
      </c>
      <c r="I106" s="7">
        <v>0</v>
      </c>
      <c r="J106" s="7">
        <v>28120485.925629001</v>
      </c>
      <c r="K106" s="7">
        <v>69480000.000018001</v>
      </c>
      <c r="L106" s="7">
        <v>187603242.76539999</v>
      </c>
      <c r="M106" s="8">
        <f t="shared" si="36"/>
        <v>140247384.00018999</v>
      </c>
      <c r="N106" s="7">
        <v>0</v>
      </c>
      <c r="O106" s="7">
        <v>140247384.00018999</v>
      </c>
      <c r="P106" s="8">
        <f t="shared" si="37"/>
        <v>40504604.018785998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40504604.018785998</v>
      </c>
      <c r="W106" s="8">
        <f t="shared" si="38"/>
        <v>1605654998.1304102</v>
      </c>
      <c r="X106" s="28">
        <f t="shared" si="39"/>
        <v>1605654998.1304102</v>
      </c>
      <c r="Y106" s="7">
        <v>617307643.48845005</v>
      </c>
      <c r="Z106" s="7">
        <v>988347354.64196002</v>
      </c>
      <c r="AA106" s="28">
        <f t="shared" si="40"/>
        <v>0</v>
      </c>
      <c r="AB106" s="7">
        <v>0</v>
      </c>
      <c r="AC106" s="7">
        <v>0</v>
      </c>
      <c r="AD106" s="28">
        <f t="shared" si="41"/>
        <v>0</v>
      </c>
      <c r="AE106" s="7">
        <v>0</v>
      </c>
      <c r="AF106" s="7">
        <v>0</v>
      </c>
      <c r="AG106" s="8">
        <f t="shared" si="42"/>
        <v>19981864.00446</v>
      </c>
      <c r="AH106" s="7">
        <v>0</v>
      </c>
      <c r="AI106" s="7">
        <v>0</v>
      </c>
      <c r="AJ106" s="7">
        <v>0</v>
      </c>
      <c r="AK106" s="7">
        <v>0</v>
      </c>
      <c r="AL106" s="7">
        <v>19981864.00446</v>
      </c>
      <c r="AM106" s="8">
        <v>221112897.83324999</v>
      </c>
      <c r="AN106" s="8">
        <v>35962489.147160999</v>
      </c>
      <c r="AO106" s="7">
        <v>10788746.744148299</v>
      </c>
      <c r="AP106" s="8">
        <v>33104503.236168999</v>
      </c>
      <c r="AQ106" s="8">
        <v>0</v>
      </c>
      <c r="AR106" s="8">
        <f t="shared" si="43"/>
        <v>0</v>
      </c>
      <c r="AS106" s="7">
        <v>0</v>
      </c>
      <c r="AT106" s="8">
        <f t="shared" si="44"/>
        <v>6627766126.2800102</v>
      </c>
      <c r="AU106" s="7">
        <v>5973838601.2677002</v>
      </c>
      <c r="AV106" s="7">
        <v>653927525.01231003</v>
      </c>
      <c r="AW106" s="7">
        <v>0</v>
      </c>
      <c r="AX106" s="8">
        <f t="shared" si="45"/>
        <v>1672408240.6918769</v>
      </c>
      <c r="AY106" s="7">
        <v>20616715.520057</v>
      </c>
      <c r="AZ106" s="7">
        <v>431880299.58252001</v>
      </c>
      <c r="BA106" s="7">
        <v>1219911225.5892999</v>
      </c>
      <c r="BB106" s="7">
        <v>0</v>
      </c>
      <c r="BC106" s="8">
        <v>188139455.66407001</v>
      </c>
      <c r="BD106" s="8">
        <f t="shared" si="46"/>
        <v>0</v>
      </c>
      <c r="BE106" s="7">
        <v>0</v>
      </c>
      <c r="BF106" s="8">
        <v>1498771751.5590999</v>
      </c>
      <c r="BG106" s="8">
        <f t="shared" si="47"/>
        <v>140294851.73974001</v>
      </c>
      <c r="BH106" s="7">
        <v>140294851.73974001</v>
      </c>
      <c r="BI106" s="7">
        <v>0</v>
      </c>
      <c r="BJ106" s="8">
        <v>0</v>
      </c>
      <c r="BK106" s="8">
        <f t="shared" si="48"/>
        <v>371409982.68713999</v>
      </c>
      <c r="BL106" s="7">
        <v>300000000.00001001</v>
      </c>
      <c r="BM106" s="7">
        <v>71409982.687130004</v>
      </c>
      <c r="BN106" s="8">
        <f t="shared" si="49"/>
        <v>39204120.596500203</v>
      </c>
      <c r="BO106" s="7">
        <v>33389725.325534999</v>
      </c>
      <c r="BP106" s="7">
        <v>5814395.2709651999</v>
      </c>
      <c r="BQ106" s="8">
        <f t="shared" si="50"/>
        <v>0</v>
      </c>
      <c r="BR106" s="7">
        <v>0</v>
      </c>
      <c r="BS106" s="8">
        <v>465646711.51042998</v>
      </c>
      <c r="BT106" s="8">
        <f t="shared" si="51"/>
        <v>0</v>
      </c>
      <c r="BU106" s="7">
        <v>0</v>
      </c>
      <c r="BV106" s="7">
        <v>0</v>
      </c>
      <c r="BW106" s="8">
        <f t="shared" si="52"/>
        <v>51496661.930418998</v>
      </c>
      <c r="BX106" s="7">
        <v>51496661.930418998</v>
      </c>
      <c r="BY106" s="8">
        <v>0</v>
      </c>
      <c r="BZ106" s="8">
        <v>0</v>
      </c>
      <c r="CA106" s="8">
        <f t="shared" si="53"/>
        <v>816174507.69204199</v>
      </c>
      <c r="CB106" s="7">
        <v>156475901.94957</v>
      </c>
      <c r="CC106" s="7">
        <v>276810446.74364001</v>
      </c>
      <c r="CD106" s="7">
        <v>364597030.99892998</v>
      </c>
      <c r="CE106" s="7">
        <v>18291127.999901999</v>
      </c>
      <c r="CF106" s="8">
        <f t="shared" si="54"/>
        <v>200000000.00003001</v>
      </c>
      <c r="CG106" s="7">
        <v>200000000.00003001</v>
      </c>
      <c r="CH106" s="13">
        <f t="shared" si="55"/>
        <v>15894454793.368265</v>
      </c>
      <c r="CI106" s="29">
        <f t="shared" si="56"/>
        <v>9678560922.6777496</v>
      </c>
      <c r="CJ106" s="29">
        <f t="shared" si="67"/>
        <v>1330910147.0053899</v>
      </c>
      <c r="CK106" s="29">
        <f t="shared" si="57"/>
        <v>8347650775.6723604</v>
      </c>
      <c r="CL106" s="15">
        <f t="shared" si="58"/>
        <v>3403366338.1449361</v>
      </c>
      <c r="CM106" s="30">
        <f t="shared" si="66"/>
        <v>647825466.34719706</v>
      </c>
      <c r="CN106" s="30">
        <f t="shared" si="59"/>
        <v>1939366364.1056969</v>
      </c>
      <c r="CO106" s="30">
        <f t="shared" si="60"/>
        <v>816174507.69204199</v>
      </c>
      <c r="CP106" s="31">
        <f t="shared" si="61"/>
        <v>2812527532.5455794</v>
      </c>
      <c r="CQ106" s="32">
        <f t="shared" si="62"/>
        <v>1625636862.1348703</v>
      </c>
      <c r="CR106" s="32">
        <f t="shared" si="63"/>
        <v>686890670.41066897</v>
      </c>
      <c r="CS106" s="32">
        <f t="shared" si="64"/>
        <v>500000000.00004005</v>
      </c>
      <c r="CT106" s="67">
        <f t="shared" si="65"/>
        <v>71409982.687130004</v>
      </c>
    </row>
    <row r="107" spans="1:98" x14ac:dyDescent="0.45">
      <c r="A107" s="7">
        <v>606</v>
      </c>
      <c r="B107" s="7" t="s">
        <v>205</v>
      </c>
      <c r="C107" s="8">
        <f t="shared" si="34"/>
        <v>1219956481.4848001</v>
      </c>
      <c r="D107" s="7">
        <v>1219956481.4848001</v>
      </c>
      <c r="E107" s="8">
        <f t="shared" si="35"/>
        <v>508506669.79031003</v>
      </c>
      <c r="F107" s="7">
        <v>298516702.82532001</v>
      </c>
      <c r="G107" s="7">
        <v>0</v>
      </c>
      <c r="H107" s="7">
        <v>4291791.3678240003</v>
      </c>
      <c r="I107" s="7">
        <v>0</v>
      </c>
      <c r="J107" s="7">
        <v>28120485.925629001</v>
      </c>
      <c r="K107" s="7">
        <v>64079999.999936998</v>
      </c>
      <c r="L107" s="7">
        <v>113497689.6716</v>
      </c>
      <c r="M107" s="8">
        <f t="shared" si="36"/>
        <v>77942123.999826998</v>
      </c>
      <c r="N107" s="7">
        <v>0</v>
      </c>
      <c r="O107" s="7">
        <v>77942123.999826998</v>
      </c>
      <c r="P107" s="8">
        <f t="shared" si="37"/>
        <v>61678768.967572004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61678768.967572004</v>
      </c>
      <c r="W107" s="8">
        <f t="shared" si="38"/>
        <v>1328948318.1854601</v>
      </c>
      <c r="X107" s="28">
        <f t="shared" si="39"/>
        <v>1328948318.1854601</v>
      </c>
      <c r="Y107" s="7">
        <v>573042948.45799994</v>
      </c>
      <c r="Z107" s="7">
        <v>755905369.72746003</v>
      </c>
      <c r="AA107" s="28">
        <f t="shared" si="40"/>
        <v>0</v>
      </c>
      <c r="AB107" s="7">
        <v>0</v>
      </c>
      <c r="AC107" s="7">
        <v>0</v>
      </c>
      <c r="AD107" s="28">
        <f t="shared" si="41"/>
        <v>0</v>
      </c>
      <c r="AE107" s="7">
        <v>0</v>
      </c>
      <c r="AF107" s="7">
        <v>0</v>
      </c>
      <c r="AG107" s="8">
        <f t="shared" si="42"/>
        <v>41637882.051660001</v>
      </c>
      <c r="AH107" s="7">
        <v>0</v>
      </c>
      <c r="AI107" s="7">
        <v>0</v>
      </c>
      <c r="AJ107" s="7">
        <v>0</v>
      </c>
      <c r="AK107" s="7">
        <v>0</v>
      </c>
      <c r="AL107" s="7">
        <v>41637882.051660001</v>
      </c>
      <c r="AM107" s="8">
        <v>208114079.03343999</v>
      </c>
      <c r="AN107" s="8">
        <v>47616519.414829999</v>
      </c>
      <c r="AO107" s="7">
        <v>14284955.824448999</v>
      </c>
      <c r="AP107" s="8">
        <v>45411519.732150003</v>
      </c>
      <c r="AQ107" s="8">
        <v>409125000</v>
      </c>
      <c r="AR107" s="8">
        <f t="shared" si="43"/>
        <v>0</v>
      </c>
      <c r="AS107" s="7">
        <v>0</v>
      </c>
      <c r="AT107" s="8">
        <f t="shared" si="44"/>
        <v>3718819008.9098997</v>
      </c>
      <c r="AU107" s="7">
        <v>2894589198.6292</v>
      </c>
      <c r="AV107" s="7">
        <v>824229810.28069997</v>
      </c>
      <c r="AW107" s="7">
        <v>0</v>
      </c>
      <c r="AX107" s="8">
        <f t="shared" si="45"/>
        <v>476157012.78620505</v>
      </c>
      <c r="AY107" s="7">
        <v>19270413.795644999</v>
      </c>
      <c r="AZ107" s="7">
        <v>239089425.29471001</v>
      </c>
      <c r="BA107" s="7">
        <v>217797173.69585001</v>
      </c>
      <c r="BB107" s="7">
        <v>0</v>
      </c>
      <c r="BC107" s="8">
        <v>149193487.16777</v>
      </c>
      <c r="BD107" s="8">
        <f t="shared" si="46"/>
        <v>0</v>
      </c>
      <c r="BE107" s="7">
        <v>0</v>
      </c>
      <c r="BF107" s="8">
        <v>1991471217.8476</v>
      </c>
      <c r="BG107" s="8">
        <f t="shared" si="47"/>
        <v>353598918.28913301</v>
      </c>
      <c r="BH107" s="7">
        <v>56404192.552042998</v>
      </c>
      <c r="BI107" s="7">
        <v>297194725.73708999</v>
      </c>
      <c r="BJ107" s="8">
        <v>0</v>
      </c>
      <c r="BK107" s="8">
        <f t="shared" si="48"/>
        <v>0</v>
      </c>
      <c r="BL107" s="7">
        <v>0</v>
      </c>
      <c r="BM107" s="7">
        <v>0</v>
      </c>
      <c r="BN107" s="8">
        <f t="shared" si="49"/>
        <v>48771331.930102102</v>
      </c>
      <c r="BO107" s="7">
        <v>43409450.542410001</v>
      </c>
      <c r="BP107" s="7">
        <v>5361881.3876921004</v>
      </c>
      <c r="BQ107" s="8">
        <f t="shared" si="50"/>
        <v>0</v>
      </c>
      <c r="BR107" s="7">
        <v>0</v>
      </c>
      <c r="BS107" s="8">
        <v>247859862.16139001</v>
      </c>
      <c r="BT107" s="8">
        <f t="shared" si="51"/>
        <v>21575984.990619998</v>
      </c>
      <c r="BU107" s="7">
        <v>0</v>
      </c>
      <c r="BV107" s="7">
        <v>21575984.990619998</v>
      </c>
      <c r="BW107" s="8">
        <f t="shared" si="52"/>
        <v>31734108.849665999</v>
      </c>
      <c r="BX107" s="7">
        <v>31734108.849665999</v>
      </c>
      <c r="BY107" s="8">
        <v>0</v>
      </c>
      <c r="BZ107" s="8">
        <v>0</v>
      </c>
      <c r="CA107" s="8">
        <f t="shared" si="53"/>
        <v>575029588.85258996</v>
      </c>
      <c r="CB107" s="7">
        <v>180109626.40463001</v>
      </c>
      <c r="CC107" s="7">
        <v>251646474.44780001</v>
      </c>
      <c r="CD107" s="7">
        <v>143273488.00016001</v>
      </c>
      <c r="CE107" s="7">
        <v>0</v>
      </c>
      <c r="CF107" s="8">
        <f t="shared" si="54"/>
        <v>0</v>
      </c>
      <c r="CG107" s="7">
        <v>0</v>
      </c>
      <c r="CH107" s="13">
        <f t="shared" si="55"/>
        <v>11563147884.445024</v>
      </c>
      <c r="CI107" s="29">
        <f t="shared" si="56"/>
        <v>7216302911.2755661</v>
      </c>
      <c r="CJ107" s="29">
        <f t="shared" si="67"/>
        <v>1297898605.484627</v>
      </c>
      <c r="CK107" s="29">
        <f t="shared" si="57"/>
        <v>5918404305.7909393</v>
      </c>
      <c r="CL107" s="15">
        <f t="shared" si="58"/>
        <v>2103092918.8804083</v>
      </c>
      <c r="CM107" s="30">
        <f t="shared" si="66"/>
        <v>570185438.757882</v>
      </c>
      <c r="CN107" s="30">
        <f t="shared" si="59"/>
        <v>957877891.2699362</v>
      </c>
      <c r="CO107" s="30">
        <f t="shared" si="60"/>
        <v>575029588.85258996</v>
      </c>
      <c r="CP107" s="31">
        <f t="shared" si="61"/>
        <v>2243752054.2890506</v>
      </c>
      <c r="CQ107" s="32">
        <f t="shared" si="62"/>
        <v>1370586200.2371202</v>
      </c>
      <c r="CR107" s="32">
        <f t="shared" si="63"/>
        <v>851589869.06131005</v>
      </c>
      <c r="CS107" s="32">
        <f t="shared" si="64"/>
        <v>21575984.990619998</v>
      </c>
      <c r="CT107" s="67">
        <f t="shared" si="65"/>
        <v>0</v>
      </c>
    </row>
    <row r="108" spans="1:98" x14ac:dyDescent="0.45">
      <c r="A108" s="7">
        <v>607</v>
      </c>
      <c r="B108" s="7" t="s">
        <v>206</v>
      </c>
      <c r="C108" s="8">
        <f t="shared" si="34"/>
        <v>1116275987.0446999</v>
      </c>
      <c r="D108" s="7">
        <v>1116275987.0446999</v>
      </c>
      <c r="E108" s="8">
        <f t="shared" si="35"/>
        <v>614337885.11333275</v>
      </c>
      <c r="F108" s="7">
        <v>306784061.03017002</v>
      </c>
      <c r="G108" s="7">
        <v>0</v>
      </c>
      <c r="H108" s="7">
        <v>9615785.7228536997</v>
      </c>
      <c r="I108" s="7">
        <v>0</v>
      </c>
      <c r="J108" s="7">
        <v>28120485.925629001</v>
      </c>
      <c r="K108" s="7">
        <v>116160000.00008</v>
      </c>
      <c r="L108" s="7">
        <v>153657552.4346</v>
      </c>
      <c r="M108" s="8">
        <f t="shared" si="36"/>
        <v>122660207.99999</v>
      </c>
      <c r="N108" s="7">
        <v>0</v>
      </c>
      <c r="O108" s="7">
        <v>122660207.99999</v>
      </c>
      <c r="P108" s="8">
        <f t="shared" si="37"/>
        <v>41002819.664633997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41002819.664633997</v>
      </c>
      <c r="W108" s="8">
        <f t="shared" si="38"/>
        <v>1694507655.4948599</v>
      </c>
      <c r="X108" s="28">
        <f t="shared" si="39"/>
        <v>1694507655.4948599</v>
      </c>
      <c r="Y108" s="7">
        <v>732591026.45591998</v>
      </c>
      <c r="Z108" s="7">
        <v>961916629.03893995</v>
      </c>
      <c r="AA108" s="28">
        <f t="shared" si="40"/>
        <v>0</v>
      </c>
      <c r="AB108" s="7">
        <v>0</v>
      </c>
      <c r="AC108" s="7">
        <v>0</v>
      </c>
      <c r="AD108" s="28">
        <f t="shared" si="41"/>
        <v>0</v>
      </c>
      <c r="AE108" s="7">
        <v>0</v>
      </c>
      <c r="AF108" s="7">
        <v>0</v>
      </c>
      <c r="AG108" s="8">
        <f t="shared" si="42"/>
        <v>21919611.487199999</v>
      </c>
      <c r="AH108" s="7">
        <v>0</v>
      </c>
      <c r="AI108" s="7">
        <v>0</v>
      </c>
      <c r="AJ108" s="7">
        <v>0</v>
      </c>
      <c r="AK108" s="7">
        <v>0</v>
      </c>
      <c r="AL108" s="7">
        <v>21919611.487199999</v>
      </c>
      <c r="AM108" s="8">
        <v>314295787.91381001</v>
      </c>
      <c r="AN108" s="8">
        <v>44421656.879671</v>
      </c>
      <c r="AO108" s="7">
        <v>13326497.0639013</v>
      </c>
      <c r="AP108" s="8">
        <v>42446261.194040999</v>
      </c>
      <c r="AQ108" s="8">
        <v>409125000</v>
      </c>
      <c r="AR108" s="8">
        <f t="shared" si="43"/>
        <v>0</v>
      </c>
      <c r="AS108" s="7">
        <v>0</v>
      </c>
      <c r="AT108" s="8">
        <f t="shared" si="44"/>
        <v>9763470885.7820187</v>
      </c>
      <c r="AU108" s="7">
        <v>8116973299.8705997</v>
      </c>
      <c r="AV108" s="7">
        <v>1379352061.9142001</v>
      </c>
      <c r="AW108" s="7">
        <v>267145523.99722001</v>
      </c>
      <c r="AX108" s="8">
        <f t="shared" si="45"/>
        <v>1060480621.512414</v>
      </c>
      <c r="AY108" s="7">
        <v>23758086.210444</v>
      </c>
      <c r="AZ108" s="7">
        <v>568319137.82224</v>
      </c>
      <c r="BA108" s="7">
        <v>468403397.47973001</v>
      </c>
      <c r="BB108" s="7">
        <v>0</v>
      </c>
      <c r="BC108" s="8">
        <v>224836141.86524999</v>
      </c>
      <c r="BD108" s="8">
        <f t="shared" si="46"/>
        <v>0</v>
      </c>
      <c r="BE108" s="7">
        <v>0</v>
      </c>
      <c r="BF108" s="8">
        <v>1270350850.6782</v>
      </c>
      <c r="BG108" s="8">
        <f t="shared" si="47"/>
        <v>136504224.11362001</v>
      </c>
      <c r="BH108" s="7">
        <v>136504224.11362001</v>
      </c>
      <c r="BI108" s="7">
        <v>0</v>
      </c>
      <c r="BJ108" s="8">
        <v>0</v>
      </c>
      <c r="BK108" s="8">
        <f t="shared" si="48"/>
        <v>92202783.047766998</v>
      </c>
      <c r="BL108" s="7">
        <v>0</v>
      </c>
      <c r="BM108" s="7">
        <v>92202783.047766998</v>
      </c>
      <c r="BN108" s="8">
        <f t="shared" si="49"/>
        <v>41933591.466712199</v>
      </c>
      <c r="BO108" s="7">
        <v>35134325.914724998</v>
      </c>
      <c r="BP108" s="7">
        <v>6799265.5519872</v>
      </c>
      <c r="BQ108" s="8">
        <f t="shared" si="50"/>
        <v>0</v>
      </c>
      <c r="BR108" s="7">
        <v>0</v>
      </c>
      <c r="BS108" s="8">
        <v>496090692.78797001</v>
      </c>
      <c r="BT108" s="8">
        <f t="shared" si="51"/>
        <v>0</v>
      </c>
      <c r="BU108" s="7">
        <v>0</v>
      </c>
      <c r="BV108" s="7">
        <v>0</v>
      </c>
      <c r="BW108" s="8">
        <f t="shared" si="52"/>
        <v>48293296.010080002</v>
      </c>
      <c r="BX108" s="7">
        <v>48293296.010080002</v>
      </c>
      <c r="BY108" s="8">
        <v>0</v>
      </c>
      <c r="BZ108" s="8">
        <v>0</v>
      </c>
      <c r="CA108" s="8">
        <f t="shared" si="53"/>
        <v>1581446999.4414699</v>
      </c>
      <c r="CB108" s="7">
        <v>279656840.62835002</v>
      </c>
      <c r="CC108" s="7">
        <v>577783609.91033995</v>
      </c>
      <c r="CD108" s="7">
        <v>332438864.90280002</v>
      </c>
      <c r="CE108" s="7">
        <v>391567683.99997997</v>
      </c>
      <c r="CF108" s="8">
        <f t="shared" si="54"/>
        <v>0</v>
      </c>
      <c r="CG108" s="7">
        <v>0</v>
      </c>
      <c r="CH108" s="13">
        <f t="shared" si="55"/>
        <v>19044400176.449974</v>
      </c>
      <c r="CI108" s="29">
        <f t="shared" si="56"/>
        <v>12587053719.418718</v>
      </c>
      <c r="CJ108" s="29">
        <f t="shared" si="67"/>
        <v>1238936195.0446899</v>
      </c>
      <c r="CK108" s="29">
        <f t="shared" si="57"/>
        <v>11348117524.374029</v>
      </c>
      <c r="CL108" s="15">
        <f t="shared" si="58"/>
        <v>3568421094.2019339</v>
      </c>
      <c r="CM108" s="30">
        <f t="shared" si="66"/>
        <v>655340704.77796674</v>
      </c>
      <c r="CN108" s="30">
        <f t="shared" si="59"/>
        <v>1331633389.9824975</v>
      </c>
      <c r="CO108" s="30">
        <f t="shared" si="60"/>
        <v>1581446999.4414699</v>
      </c>
      <c r="CP108" s="31">
        <f t="shared" si="61"/>
        <v>2888925362.8293209</v>
      </c>
      <c r="CQ108" s="32">
        <f t="shared" si="62"/>
        <v>1716427266.98206</v>
      </c>
      <c r="CR108" s="32">
        <f t="shared" si="63"/>
        <v>1172498095.847261</v>
      </c>
      <c r="CS108" s="32">
        <f t="shared" si="64"/>
        <v>0</v>
      </c>
      <c r="CT108" s="67">
        <f t="shared" si="65"/>
        <v>92202783.047766998</v>
      </c>
    </row>
    <row r="109" spans="1:98" x14ac:dyDescent="0.45">
      <c r="A109" s="7">
        <v>608</v>
      </c>
      <c r="B109" s="7" t="s">
        <v>207</v>
      </c>
      <c r="C109" s="8">
        <f t="shared" si="34"/>
        <v>808002466.08357</v>
      </c>
      <c r="D109" s="7">
        <v>808002466.08357</v>
      </c>
      <c r="E109" s="8">
        <f t="shared" si="35"/>
        <v>369183390.9170059</v>
      </c>
      <c r="F109" s="7">
        <v>210109977.42673001</v>
      </c>
      <c r="G109" s="7">
        <v>0</v>
      </c>
      <c r="H109" s="7">
        <v>8033527.1964199003</v>
      </c>
      <c r="I109" s="7">
        <v>0</v>
      </c>
      <c r="J109" s="7">
        <v>28120485.925629001</v>
      </c>
      <c r="K109" s="7">
        <v>54000000.000027001</v>
      </c>
      <c r="L109" s="7">
        <v>68919400.368200004</v>
      </c>
      <c r="M109" s="8">
        <f t="shared" si="36"/>
        <v>116430948.00018001</v>
      </c>
      <c r="N109" s="7">
        <v>0</v>
      </c>
      <c r="O109" s="7">
        <v>116430948.00018001</v>
      </c>
      <c r="P109" s="8">
        <f t="shared" si="37"/>
        <v>56945720.332015999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56945720.332015999</v>
      </c>
      <c r="W109" s="8">
        <f t="shared" si="38"/>
        <v>127785665.427062</v>
      </c>
      <c r="X109" s="28">
        <f t="shared" si="39"/>
        <v>0</v>
      </c>
      <c r="Y109" s="7">
        <v>0</v>
      </c>
      <c r="Z109" s="7">
        <v>0</v>
      </c>
      <c r="AA109" s="28">
        <f t="shared" si="40"/>
        <v>0</v>
      </c>
      <c r="AB109" s="7">
        <v>0</v>
      </c>
      <c r="AC109" s="7">
        <v>0</v>
      </c>
      <c r="AD109" s="28">
        <f t="shared" si="41"/>
        <v>127785665.427062</v>
      </c>
      <c r="AE109" s="7">
        <v>60457412.831003003</v>
      </c>
      <c r="AF109" s="7">
        <v>67328252.596058995</v>
      </c>
      <c r="AG109" s="8">
        <f t="shared" si="42"/>
        <v>25384755.29874</v>
      </c>
      <c r="AH109" s="7">
        <v>0</v>
      </c>
      <c r="AI109" s="7">
        <v>0</v>
      </c>
      <c r="AJ109" s="7">
        <v>0</v>
      </c>
      <c r="AK109" s="7">
        <v>0</v>
      </c>
      <c r="AL109" s="7">
        <v>25384755.29874</v>
      </c>
      <c r="AM109" s="8">
        <v>241451809.19343001</v>
      </c>
      <c r="AN109" s="8">
        <v>19203812.651101999</v>
      </c>
      <c r="AO109" s="7">
        <v>5761143.7953305999</v>
      </c>
      <c r="AP109" s="8">
        <v>12932087.513402</v>
      </c>
      <c r="AQ109" s="8">
        <v>0</v>
      </c>
      <c r="AR109" s="8">
        <f t="shared" si="43"/>
        <v>0</v>
      </c>
      <c r="AS109" s="7">
        <v>0</v>
      </c>
      <c r="AT109" s="8">
        <f t="shared" si="44"/>
        <v>6565799404.5981388</v>
      </c>
      <c r="AU109" s="7">
        <v>3845205514.6641998</v>
      </c>
      <c r="AV109" s="7">
        <v>2500392509.9363999</v>
      </c>
      <c r="AW109" s="7">
        <v>220201379.99754</v>
      </c>
      <c r="AX109" s="8">
        <f t="shared" si="45"/>
        <v>1756862646.9181001</v>
      </c>
      <c r="AY109" s="7">
        <v>27572607.76306</v>
      </c>
      <c r="AZ109" s="7">
        <v>257889995.12648001</v>
      </c>
      <c r="BA109" s="7">
        <v>1314037901.6800001</v>
      </c>
      <c r="BB109" s="7">
        <v>157362142.34856001</v>
      </c>
      <c r="BC109" s="8">
        <v>125035929.25959</v>
      </c>
      <c r="BD109" s="8">
        <f t="shared" si="46"/>
        <v>0</v>
      </c>
      <c r="BE109" s="7">
        <v>0</v>
      </c>
      <c r="BF109" s="8">
        <v>1820249464.1187</v>
      </c>
      <c r="BG109" s="8">
        <f t="shared" si="47"/>
        <v>228769605.34215301</v>
      </c>
      <c r="BH109" s="7">
        <v>66112271.706223004</v>
      </c>
      <c r="BI109" s="7">
        <v>162657333.63593</v>
      </c>
      <c r="BJ109" s="8">
        <v>0</v>
      </c>
      <c r="BK109" s="8">
        <f t="shared" si="48"/>
        <v>300000000.00001001</v>
      </c>
      <c r="BL109" s="7">
        <v>300000000.00001001</v>
      </c>
      <c r="BM109" s="7">
        <v>0</v>
      </c>
      <c r="BN109" s="8">
        <f t="shared" si="49"/>
        <v>34365177.210443899</v>
      </c>
      <c r="BO109" s="7">
        <v>32161930.483589999</v>
      </c>
      <c r="BP109" s="7">
        <v>2203246.7268539001</v>
      </c>
      <c r="BQ109" s="8">
        <f t="shared" si="50"/>
        <v>0</v>
      </c>
      <c r="BR109" s="7">
        <v>0</v>
      </c>
      <c r="BS109" s="8">
        <v>201081717.14750001</v>
      </c>
      <c r="BT109" s="8">
        <f t="shared" si="51"/>
        <v>21575984.990619998</v>
      </c>
      <c r="BU109" s="7">
        <v>0</v>
      </c>
      <c r="BV109" s="7">
        <v>21575984.990619998</v>
      </c>
      <c r="BW109" s="8">
        <f t="shared" si="52"/>
        <v>23028923.209640998</v>
      </c>
      <c r="BX109" s="7">
        <v>23028923.209640998</v>
      </c>
      <c r="BY109" s="8">
        <v>0</v>
      </c>
      <c r="BZ109" s="8">
        <v>0</v>
      </c>
      <c r="CA109" s="8">
        <f t="shared" si="53"/>
        <v>509747208.59047002</v>
      </c>
      <c r="CB109" s="7">
        <v>119574849.51057</v>
      </c>
      <c r="CC109" s="7">
        <v>252684682.08004001</v>
      </c>
      <c r="CD109" s="7">
        <v>49738217.999994002</v>
      </c>
      <c r="CE109" s="7">
        <v>87749458.999865994</v>
      </c>
      <c r="CF109" s="8">
        <f t="shared" si="54"/>
        <v>0</v>
      </c>
      <c r="CG109" s="7">
        <v>0</v>
      </c>
      <c r="CH109" s="13">
        <f t="shared" si="55"/>
        <v>13363836716.801874</v>
      </c>
      <c r="CI109" s="29">
        <f t="shared" si="56"/>
        <v>9551934091.9940186</v>
      </c>
      <c r="CJ109" s="29">
        <f t="shared" si="67"/>
        <v>924433414.08375001</v>
      </c>
      <c r="CK109" s="29">
        <f t="shared" si="57"/>
        <v>8627500677.9102688</v>
      </c>
      <c r="CL109" s="15">
        <f t="shared" si="58"/>
        <v>2998106485.1709318</v>
      </c>
      <c r="CM109" s="30">
        <f t="shared" si="66"/>
        <v>426129111.24902189</v>
      </c>
      <c r="CN109" s="30">
        <f t="shared" si="59"/>
        <v>2062230165.3314402</v>
      </c>
      <c r="CO109" s="30">
        <f t="shared" si="60"/>
        <v>509747208.59047002</v>
      </c>
      <c r="CP109" s="31">
        <f t="shared" si="61"/>
        <v>813796139.63692403</v>
      </c>
      <c r="CQ109" s="32">
        <f t="shared" si="62"/>
        <v>153170420.725802</v>
      </c>
      <c r="CR109" s="32">
        <f t="shared" si="63"/>
        <v>339049733.92049205</v>
      </c>
      <c r="CS109" s="32">
        <f t="shared" si="64"/>
        <v>321575984.99063003</v>
      </c>
      <c r="CT109" s="67">
        <f t="shared" si="65"/>
        <v>0</v>
      </c>
    </row>
    <row r="110" spans="1:98" x14ac:dyDescent="0.45">
      <c r="A110" s="7">
        <v>609</v>
      </c>
      <c r="B110" s="7" t="s">
        <v>208</v>
      </c>
      <c r="C110" s="8">
        <f t="shared" si="34"/>
        <v>1331734684.1252999</v>
      </c>
      <c r="D110" s="7">
        <v>1331734684.1252999</v>
      </c>
      <c r="E110" s="8">
        <f t="shared" si="35"/>
        <v>574640764.01972222</v>
      </c>
      <c r="F110" s="7">
        <v>226384795.99458</v>
      </c>
      <c r="G110" s="7">
        <v>0</v>
      </c>
      <c r="H110" s="7">
        <v>9661468.8975932002</v>
      </c>
      <c r="I110" s="7">
        <v>0</v>
      </c>
      <c r="J110" s="7">
        <v>28120485.925629001</v>
      </c>
      <c r="K110" s="7">
        <v>225359999.99992001</v>
      </c>
      <c r="L110" s="7">
        <v>85114013.202000007</v>
      </c>
      <c r="M110" s="8">
        <f t="shared" si="36"/>
        <v>688658003.99995995</v>
      </c>
      <c r="N110" s="7">
        <v>0</v>
      </c>
      <c r="O110" s="7">
        <v>688658003.99995995</v>
      </c>
      <c r="P110" s="8">
        <f t="shared" si="37"/>
        <v>160922013.66501001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160922013.66501001</v>
      </c>
      <c r="W110" s="8">
        <f t="shared" si="38"/>
        <v>130891517.921974</v>
      </c>
      <c r="X110" s="28">
        <f t="shared" si="39"/>
        <v>0</v>
      </c>
      <c r="Y110" s="7">
        <v>0</v>
      </c>
      <c r="Z110" s="7">
        <v>0</v>
      </c>
      <c r="AA110" s="28">
        <f t="shared" si="40"/>
        <v>0</v>
      </c>
      <c r="AB110" s="7">
        <v>0</v>
      </c>
      <c r="AC110" s="7">
        <v>0</v>
      </c>
      <c r="AD110" s="28">
        <f t="shared" si="41"/>
        <v>130891517.921974</v>
      </c>
      <c r="AE110" s="7">
        <v>57970225.512142003</v>
      </c>
      <c r="AF110" s="7">
        <v>72921292.409832001</v>
      </c>
      <c r="AG110" s="8">
        <f t="shared" si="42"/>
        <v>63333042.807960004</v>
      </c>
      <c r="AH110" s="7">
        <v>0</v>
      </c>
      <c r="AI110" s="7">
        <v>0</v>
      </c>
      <c r="AJ110" s="7">
        <v>0</v>
      </c>
      <c r="AK110" s="7">
        <v>0</v>
      </c>
      <c r="AL110" s="7">
        <v>63333042.807960004</v>
      </c>
      <c r="AM110" s="8">
        <v>258529622.39379999</v>
      </c>
      <c r="AN110" s="8">
        <v>23013487.508335002</v>
      </c>
      <c r="AO110" s="7">
        <v>6904046.2525005005</v>
      </c>
      <c r="AP110" s="8">
        <v>20749540.534247</v>
      </c>
      <c r="AQ110" s="8">
        <v>0</v>
      </c>
      <c r="AR110" s="8">
        <f t="shared" si="43"/>
        <v>0</v>
      </c>
      <c r="AS110" s="7">
        <v>0</v>
      </c>
      <c r="AT110" s="8">
        <f t="shared" si="44"/>
        <v>7738853911.7566996</v>
      </c>
      <c r="AU110" s="7">
        <v>5180860854.5679998</v>
      </c>
      <c r="AV110" s="7">
        <v>2401971493.1901999</v>
      </c>
      <c r="AW110" s="7">
        <v>156021563.99849999</v>
      </c>
      <c r="AX110" s="8">
        <f t="shared" si="45"/>
        <v>1650389796.3234239</v>
      </c>
      <c r="AY110" s="7">
        <v>31835896.557193998</v>
      </c>
      <c r="AZ110" s="7">
        <v>318196468.88783002</v>
      </c>
      <c r="BA110" s="7">
        <v>954160717.71161997</v>
      </c>
      <c r="BB110" s="7">
        <v>346196713.16677999</v>
      </c>
      <c r="BC110" s="8">
        <v>136595854.62323999</v>
      </c>
      <c r="BD110" s="8">
        <f t="shared" si="46"/>
        <v>0</v>
      </c>
      <c r="BE110" s="7">
        <v>0</v>
      </c>
      <c r="BF110" s="8">
        <v>2101506748.1157999</v>
      </c>
      <c r="BG110" s="8">
        <f t="shared" si="47"/>
        <v>278116233.07791001</v>
      </c>
      <c r="BH110" s="7">
        <v>115458507.44192</v>
      </c>
      <c r="BI110" s="7">
        <v>162657725.63598999</v>
      </c>
      <c r="BJ110" s="8">
        <v>0</v>
      </c>
      <c r="BK110" s="8">
        <f t="shared" si="48"/>
        <v>51062673.178773999</v>
      </c>
      <c r="BL110" s="7">
        <v>0</v>
      </c>
      <c r="BM110" s="7">
        <v>51062673.178773999</v>
      </c>
      <c r="BN110" s="8">
        <f t="shared" si="49"/>
        <v>35230001.857986599</v>
      </c>
      <c r="BO110" s="7">
        <v>32636845.042964999</v>
      </c>
      <c r="BP110" s="7">
        <v>2593156.8150216001</v>
      </c>
      <c r="BQ110" s="8">
        <f t="shared" si="50"/>
        <v>0</v>
      </c>
      <c r="BR110" s="7">
        <v>0</v>
      </c>
      <c r="BS110" s="8">
        <v>159896595.51289999</v>
      </c>
      <c r="BT110" s="8">
        <f t="shared" si="51"/>
        <v>0</v>
      </c>
      <c r="BU110" s="7">
        <v>0</v>
      </c>
      <c r="BV110" s="7">
        <v>0</v>
      </c>
      <c r="BW110" s="8">
        <f t="shared" si="52"/>
        <v>32712327.932158999</v>
      </c>
      <c r="BX110" s="7">
        <v>32712327.932158999</v>
      </c>
      <c r="BY110" s="8">
        <v>0</v>
      </c>
      <c r="BZ110" s="8">
        <v>0</v>
      </c>
      <c r="CA110" s="8">
        <f t="shared" si="53"/>
        <v>2354305236.8144097</v>
      </c>
      <c r="CB110" s="7">
        <v>602898266.6056</v>
      </c>
      <c r="CC110" s="7">
        <v>630299019.11053002</v>
      </c>
      <c r="CD110" s="7">
        <v>960518111.09833002</v>
      </c>
      <c r="CE110" s="7">
        <v>160589839.99994999</v>
      </c>
      <c r="CF110" s="8">
        <f t="shared" si="54"/>
        <v>99999999.999951005</v>
      </c>
      <c r="CG110" s="7">
        <v>99999999.999951005</v>
      </c>
      <c r="CH110" s="13">
        <f t="shared" si="55"/>
        <v>17840079382.990788</v>
      </c>
      <c r="CI110" s="29">
        <f t="shared" si="56"/>
        <v>12119282970.39156</v>
      </c>
      <c r="CJ110" s="29">
        <f t="shared" si="67"/>
        <v>2020392688.1252599</v>
      </c>
      <c r="CK110" s="29">
        <f t="shared" si="57"/>
        <v>10098890282.2663</v>
      </c>
      <c r="CL110" s="15">
        <f t="shared" si="58"/>
        <v>5109329861.1989565</v>
      </c>
      <c r="CM110" s="30">
        <f t="shared" si="66"/>
        <v>735562777.6847322</v>
      </c>
      <c r="CN110" s="30">
        <f t="shared" si="59"/>
        <v>2019461846.6998146</v>
      </c>
      <c r="CO110" s="30">
        <f t="shared" si="60"/>
        <v>2354305236.8144097</v>
      </c>
      <c r="CP110" s="31">
        <f t="shared" si="61"/>
        <v>611466551.40027201</v>
      </c>
      <c r="CQ110" s="32">
        <f t="shared" si="62"/>
        <v>194224560.72993401</v>
      </c>
      <c r="CR110" s="32">
        <f t="shared" si="63"/>
        <v>317241990.67038703</v>
      </c>
      <c r="CS110" s="32">
        <f t="shared" si="64"/>
        <v>99999999.999951005</v>
      </c>
      <c r="CT110" s="67">
        <f t="shared" si="65"/>
        <v>51062673.178773999</v>
      </c>
    </row>
    <row r="111" spans="1:98" x14ac:dyDescent="0.45">
      <c r="A111" s="7">
        <v>610</v>
      </c>
      <c r="B111" s="7" t="s">
        <v>209</v>
      </c>
      <c r="C111" s="8">
        <f t="shared" si="34"/>
        <v>934797876.96226001</v>
      </c>
      <c r="D111" s="7">
        <v>934797876.96226001</v>
      </c>
      <c r="E111" s="8">
        <f t="shared" si="35"/>
        <v>442340005.17272282</v>
      </c>
      <c r="F111" s="7">
        <v>240136545.6692</v>
      </c>
      <c r="G111" s="7">
        <v>0</v>
      </c>
      <c r="H111" s="7">
        <v>3972623.3388848002</v>
      </c>
      <c r="I111" s="7">
        <v>0</v>
      </c>
      <c r="J111" s="7">
        <v>28120485.925629001</v>
      </c>
      <c r="K111" s="7">
        <v>72600000.000009</v>
      </c>
      <c r="L111" s="7">
        <v>97510350.238999993</v>
      </c>
      <c r="M111" s="8">
        <f t="shared" si="36"/>
        <v>85303469.999916002</v>
      </c>
      <c r="N111" s="7">
        <v>0</v>
      </c>
      <c r="O111" s="7">
        <v>85303469.999916002</v>
      </c>
      <c r="P111" s="8">
        <f t="shared" si="37"/>
        <v>49372514.525733002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49372514.525733002</v>
      </c>
      <c r="W111" s="8">
        <f t="shared" si="38"/>
        <v>168852642.265809</v>
      </c>
      <c r="X111" s="28">
        <f t="shared" si="39"/>
        <v>0</v>
      </c>
      <c r="Y111" s="7">
        <v>0</v>
      </c>
      <c r="Z111" s="7">
        <v>0</v>
      </c>
      <c r="AA111" s="28">
        <f t="shared" si="40"/>
        <v>0</v>
      </c>
      <c r="AB111" s="7">
        <v>0</v>
      </c>
      <c r="AC111" s="7">
        <v>0</v>
      </c>
      <c r="AD111" s="28">
        <f t="shared" si="41"/>
        <v>168852642.265809</v>
      </c>
      <c r="AE111" s="7">
        <v>73724092.116836995</v>
      </c>
      <c r="AF111" s="7">
        <v>95128550.148972005</v>
      </c>
      <c r="AG111" s="8">
        <f t="shared" si="42"/>
        <v>18623544.919259999</v>
      </c>
      <c r="AH111" s="7">
        <v>0</v>
      </c>
      <c r="AI111" s="7">
        <v>0</v>
      </c>
      <c r="AJ111" s="7">
        <v>0</v>
      </c>
      <c r="AK111" s="7">
        <v>0</v>
      </c>
      <c r="AL111" s="7">
        <v>18623544.919259999</v>
      </c>
      <c r="AM111" s="8">
        <v>181652173.91348001</v>
      </c>
      <c r="AN111" s="8">
        <v>23312150.806777</v>
      </c>
      <c r="AO111" s="7">
        <v>6993645.2420330998</v>
      </c>
      <c r="AP111" s="8">
        <v>16900063.057227999</v>
      </c>
      <c r="AQ111" s="8">
        <v>0</v>
      </c>
      <c r="AR111" s="8">
        <f t="shared" si="43"/>
        <v>0</v>
      </c>
      <c r="AS111" s="7">
        <v>0</v>
      </c>
      <c r="AT111" s="8">
        <f t="shared" si="44"/>
        <v>3628078617.05793</v>
      </c>
      <c r="AU111" s="7">
        <v>3154931987.2203999</v>
      </c>
      <c r="AV111" s="7">
        <v>473146629.83753002</v>
      </c>
      <c r="AW111" s="7">
        <v>0</v>
      </c>
      <c r="AX111" s="8">
        <f t="shared" si="45"/>
        <v>435201889.22801399</v>
      </c>
      <c r="AY111" s="7">
        <v>22187400.865274001</v>
      </c>
      <c r="AZ111" s="7">
        <v>224323251.96296</v>
      </c>
      <c r="BA111" s="7">
        <v>188691236.39978001</v>
      </c>
      <c r="BB111" s="7">
        <v>0</v>
      </c>
      <c r="BC111" s="8">
        <v>138962755.32995</v>
      </c>
      <c r="BD111" s="8">
        <f t="shared" si="46"/>
        <v>0</v>
      </c>
      <c r="BE111" s="7">
        <v>0</v>
      </c>
      <c r="BF111" s="8">
        <v>630493631.03934002</v>
      </c>
      <c r="BG111" s="8">
        <f t="shared" si="47"/>
        <v>76333624.344759002</v>
      </c>
      <c r="BH111" s="7">
        <v>76333624.344759002</v>
      </c>
      <c r="BI111" s="7">
        <v>0</v>
      </c>
      <c r="BJ111" s="8">
        <v>0</v>
      </c>
      <c r="BK111" s="8">
        <f t="shared" si="48"/>
        <v>0</v>
      </c>
      <c r="BL111" s="7">
        <v>0</v>
      </c>
      <c r="BM111" s="7">
        <v>0</v>
      </c>
      <c r="BN111" s="8">
        <f t="shared" si="49"/>
        <v>35823527.030537203</v>
      </c>
      <c r="BO111" s="7">
        <v>32771662.54758</v>
      </c>
      <c r="BP111" s="7">
        <v>3051864.4829572001</v>
      </c>
      <c r="BQ111" s="8">
        <f t="shared" si="50"/>
        <v>0</v>
      </c>
      <c r="BR111" s="7">
        <v>0</v>
      </c>
      <c r="BS111" s="8">
        <v>422920248.57971001</v>
      </c>
      <c r="BT111" s="8">
        <f t="shared" si="51"/>
        <v>21575984.990619998</v>
      </c>
      <c r="BU111" s="7">
        <v>0</v>
      </c>
      <c r="BV111" s="7">
        <v>21575984.990619998</v>
      </c>
      <c r="BW111" s="8">
        <f t="shared" si="52"/>
        <v>33102629.129987001</v>
      </c>
      <c r="BX111" s="7">
        <v>33102629.129987001</v>
      </c>
      <c r="BY111" s="8">
        <v>0</v>
      </c>
      <c r="BZ111" s="8">
        <v>0</v>
      </c>
      <c r="CA111" s="8">
        <f t="shared" si="53"/>
        <v>492692424.19508004</v>
      </c>
      <c r="CB111" s="7">
        <v>137868551.12009999</v>
      </c>
      <c r="CC111" s="7">
        <v>190353460.07508001</v>
      </c>
      <c r="CD111" s="7">
        <v>0</v>
      </c>
      <c r="CE111" s="7">
        <v>164470412.99990001</v>
      </c>
      <c r="CF111" s="8">
        <f t="shared" si="54"/>
        <v>0</v>
      </c>
      <c r="CG111" s="7">
        <v>0</v>
      </c>
      <c r="CH111" s="13">
        <f t="shared" si="55"/>
        <v>7836339772.5491133</v>
      </c>
      <c r="CI111" s="29">
        <f t="shared" si="56"/>
        <v>5460325768.9729261</v>
      </c>
      <c r="CJ111" s="29">
        <f t="shared" si="67"/>
        <v>1020101346.962176</v>
      </c>
      <c r="CK111" s="29">
        <f t="shared" si="57"/>
        <v>4440224422.0107498</v>
      </c>
      <c r="CL111" s="15">
        <f t="shared" si="58"/>
        <v>1588178764.4336102</v>
      </c>
      <c r="CM111" s="30">
        <f t="shared" si="66"/>
        <v>491712519.69845581</v>
      </c>
      <c r="CN111" s="30">
        <f t="shared" si="59"/>
        <v>603773820.54007423</v>
      </c>
      <c r="CO111" s="30">
        <f t="shared" si="60"/>
        <v>492692424.19508004</v>
      </c>
      <c r="CP111" s="31">
        <f t="shared" si="61"/>
        <v>787835239.14257693</v>
      </c>
      <c r="CQ111" s="32">
        <f t="shared" si="62"/>
        <v>187476187.18506899</v>
      </c>
      <c r="CR111" s="32">
        <f t="shared" si="63"/>
        <v>578783066.96688795</v>
      </c>
      <c r="CS111" s="32">
        <f t="shared" si="64"/>
        <v>21575984.990619998</v>
      </c>
      <c r="CT111" s="67">
        <f t="shared" si="65"/>
        <v>0</v>
      </c>
    </row>
    <row r="112" spans="1:98" x14ac:dyDescent="0.45">
      <c r="A112" s="7">
        <v>611</v>
      </c>
      <c r="B112" s="7" t="s">
        <v>210</v>
      </c>
      <c r="C112" s="8">
        <f t="shared" si="34"/>
        <v>1186517991.2068</v>
      </c>
      <c r="D112" s="7">
        <v>1186517991.2068</v>
      </c>
      <c r="E112" s="8">
        <f t="shared" si="35"/>
        <v>764467669.70271707</v>
      </c>
      <c r="F112" s="7">
        <v>359613443.93782002</v>
      </c>
      <c r="G112" s="7">
        <v>0</v>
      </c>
      <c r="H112" s="7">
        <v>9045357.7562380992</v>
      </c>
      <c r="I112" s="7">
        <v>0</v>
      </c>
      <c r="J112" s="7">
        <v>28120485.925629001</v>
      </c>
      <c r="K112" s="7">
        <v>198720000.00003001</v>
      </c>
      <c r="L112" s="7">
        <v>168968382.083</v>
      </c>
      <c r="M112" s="8">
        <f t="shared" si="36"/>
        <v>334189475.99997002</v>
      </c>
      <c r="N112" s="7">
        <v>0</v>
      </c>
      <c r="O112" s="7">
        <v>334189475.99997002</v>
      </c>
      <c r="P112" s="8">
        <f t="shared" si="37"/>
        <v>127243291.98373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127243291.98373</v>
      </c>
      <c r="W112" s="8">
        <f t="shared" si="38"/>
        <v>1826016474.2799499</v>
      </c>
      <c r="X112" s="28">
        <f t="shared" si="39"/>
        <v>1826016474.2799499</v>
      </c>
      <c r="Y112" s="7">
        <v>732280515.13794994</v>
      </c>
      <c r="Z112" s="7">
        <v>1093735959.142</v>
      </c>
      <c r="AA112" s="28">
        <f t="shared" si="40"/>
        <v>0</v>
      </c>
      <c r="AB112" s="7">
        <v>0</v>
      </c>
      <c r="AC112" s="7">
        <v>0</v>
      </c>
      <c r="AD112" s="28">
        <f t="shared" si="41"/>
        <v>0</v>
      </c>
      <c r="AE112" s="7">
        <v>0</v>
      </c>
      <c r="AF112" s="7">
        <v>0</v>
      </c>
      <c r="AG112" s="8">
        <f t="shared" si="42"/>
        <v>78912833.512319997</v>
      </c>
      <c r="AH112" s="7">
        <v>0</v>
      </c>
      <c r="AI112" s="7">
        <v>0</v>
      </c>
      <c r="AJ112" s="7">
        <v>0</v>
      </c>
      <c r="AK112" s="7">
        <v>0</v>
      </c>
      <c r="AL112" s="7">
        <v>78912833.512319997</v>
      </c>
      <c r="AM112" s="8">
        <v>181652173.91348001</v>
      </c>
      <c r="AN112" s="8">
        <v>58283939.657356001</v>
      </c>
      <c r="AO112" s="7">
        <v>17485181.897206798</v>
      </c>
      <c r="AP112" s="8">
        <v>55366459.671062</v>
      </c>
      <c r="AQ112" s="8">
        <v>409125000</v>
      </c>
      <c r="AR112" s="8">
        <f t="shared" si="43"/>
        <v>0</v>
      </c>
      <c r="AS112" s="7">
        <v>0</v>
      </c>
      <c r="AT112" s="8">
        <f t="shared" si="44"/>
        <v>8747842411.6669502</v>
      </c>
      <c r="AU112" s="7">
        <v>6909892153.5987997</v>
      </c>
      <c r="AV112" s="7">
        <v>1714993402.1459</v>
      </c>
      <c r="AW112" s="7">
        <v>122956855.92225</v>
      </c>
      <c r="AX112" s="8">
        <f t="shared" si="45"/>
        <v>1325881829.9043131</v>
      </c>
      <c r="AY112" s="7">
        <v>35201650.868293002</v>
      </c>
      <c r="AZ112" s="7">
        <v>714468936.49126995</v>
      </c>
      <c r="BA112" s="7">
        <v>418849100.19619</v>
      </c>
      <c r="BB112" s="7">
        <v>157362142.34856001</v>
      </c>
      <c r="BC112" s="8">
        <v>250598268.10947001</v>
      </c>
      <c r="BD112" s="8">
        <f t="shared" si="46"/>
        <v>0</v>
      </c>
      <c r="BE112" s="7">
        <v>0</v>
      </c>
      <c r="BF112" s="8">
        <v>1806201287.6429999</v>
      </c>
      <c r="BG112" s="8">
        <f t="shared" si="47"/>
        <v>430911304.09144998</v>
      </c>
      <c r="BH112" s="7">
        <v>155486771.1322</v>
      </c>
      <c r="BI112" s="7">
        <v>275424532.95924997</v>
      </c>
      <c r="BJ112" s="8">
        <v>0</v>
      </c>
      <c r="BK112" s="8">
        <f t="shared" si="48"/>
        <v>0</v>
      </c>
      <c r="BL112" s="7">
        <v>0</v>
      </c>
      <c r="BM112" s="7">
        <v>0</v>
      </c>
      <c r="BN112" s="8">
        <f t="shared" si="49"/>
        <v>53526130.4887271</v>
      </c>
      <c r="BO112" s="7">
        <v>46537588.424115002</v>
      </c>
      <c r="BP112" s="7">
        <v>6988542.0646120999</v>
      </c>
      <c r="BQ112" s="8">
        <f t="shared" si="50"/>
        <v>0</v>
      </c>
      <c r="BR112" s="7">
        <v>0</v>
      </c>
      <c r="BS112" s="8">
        <v>348946549.21416003</v>
      </c>
      <c r="BT112" s="8">
        <f t="shared" si="51"/>
        <v>21575984.990619998</v>
      </c>
      <c r="BU112" s="7">
        <v>0</v>
      </c>
      <c r="BV112" s="7">
        <v>21575984.990619998</v>
      </c>
      <c r="BW112" s="8">
        <f t="shared" si="52"/>
        <v>66780330.416859999</v>
      </c>
      <c r="BX112" s="7">
        <v>66780330.416859999</v>
      </c>
      <c r="BY112" s="8">
        <v>0</v>
      </c>
      <c r="BZ112" s="8">
        <v>0</v>
      </c>
      <c r="CA112" s="8">
        <f t="shared" si="53"/>
        <v>796563507.38915992</v>
      </c>
      <c r="CB112" s="7">
        <v>142860110.03922999</v>
      </c>
      <c r="CC112" s="7">
        <v>343633730.35000998</v>
      </c>
      <c r="CD112" s="7">
        <v>133181140.99978</v>
      </c>
      <c r="CE112" s="7">
        <v>176888526.00014001</v>
      </c>
      <c r="CF112" s="8">
        <f t="shared" si="54"/>
        <v>0</v>
      </c>
      <c r="CG112" s="7">
        <v>0</v>
      </c>
      <c r="CH112" s="13">
        <f t="shared" si="55"/>
        <v>18870602913.842094</v>
      </c>
      <c r="CI112" s="29">
        <f t="shared" si="56"/>
        <v>12256403340.430201</v>
      </c>
      <c r="CJ112" s="29">
        <f t="shared" si="67"/>
        <v>1520707467.2067699</v>
      </c>
      <c r="CK112" s="29">
        <f t="shared" si="57"/>
        <v>10735695873.223431</v>
      </c>
      <c r="CL112" s="15">
        <f t="shared" si="58"/>
        <v>3623658003.6343136</v>
      </c>
      <c r="CM112" s="30">
        <f t="shared" si="66"/>
        <v>891710961.68644702</v>
      </c>
      <c r="CN112" s="30">
        <f t="shared" si="59"/>
        <v>1935383534.5587063</v>
      </c>
      <c r="CO112" s="30">
        <f t="shared" si="60"/>
        <v>796563507.38915992</v>
      </c>
      <c r="CP112" s="31">
        <f t="shared" si="61"/>
        <v>2990541569.7775822</v>
      </c>
      <c r="CQ112" s="32">
        <f t="shared" si="62"/>
        <v>1904929307.7922699</v>
      </c>
      <c r="CR112" s="32">
        <f t="shared" si="63"/>
        <v>1064036276.9946921</v>
      </c>
      <c r="CS112" s="32">
        <f t="shared" si="64"/>
        <v>21575984.990619998</v>
      </c>
      <c r="CT112" s="67">
        <f t="shared" si="65"/>
        <v>0</v>
      </c>
    </row>
    <row r="113" spans="1:98" x14ac:dyDescent="0.45">
      <c r="A113" s="7">
        <v>612</v>
      </c>
      <c r="B113" s="7" t="s">
        <v>211</v>
      </c>
      <c r="C113" s="8">
        <f t="shared" si="34"/>
        <v>1149094953.0831001</v>
      </c>
      <c r="D113" s="7">
        <v>1149094953.0831001</v>
      </c>
      <c r="E113" s="8">
        <f t="shared" si="35"/>
        <v>500499758.72445858</v>
      </c>
      <c r="F113" s="7">
        <v>238107681.06119001</v>
      </c>
      <c r="G113" s="7">
        <v>0</v>
      </c>
      <c r="H113" s="7">
        <v>4400444.3138496</v>
      </c>
      <c r="I113" s="7">
        <v>0</v>
      </c>
      <c r="J113" s="7">
        <v>28120485.925629001</v>
      </c>
      <c r="K113" s="7">
        <v>126239999.99999</v>
      </c>
      <c r="L113" s="7">
        <v>103631147.42380001</v>
      </c>
      <c r="M113" s="8">
        <f t="shared" si="36"/>
        <v>178241018.00012001</v>
      </c>
      <c r="N113" s="7">
        <v>0</v>
      </c>
      <c r="O113" s="7">
        <v>178241018.00012001</v>
      </c>
      <c r="P113" s="8">
        <f t="shared" si="37"/>
        <v>46632328.473568998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46632328.473568998</v>
      </c>
      <c r="W113" s="8">
        <f t="shared" si="38"/>
        <v>792976774.38845992</v>
      </c>
      <c r="X113" s="28">
        <f t="shared" si="39"/>
        <v>792976774.38845992</v>
      </c>
      <c r="Y113" s="7">
        <v>319250945.72027999</v>
      </c>
      <c r="Z113" s="7">
        <v>473725828.66817999</v>
      </c>
      <c r="AA113" s="28">
        <f t="shared" si="40"/>
        <v>0</v>
      </c>
      <c r="AB113" s="7">
        <v>0</v>
      </c>
      <c r="AC113" s="7">
        <v>0</v>
      </c>
      <c r="AD113" s="28">
        <f t="shared" si="41"/>
        <v>0</v>
      </c>
      <c r="AE113" s="7">
        <v>0</v>
      </c>
      <c r="AF113" s="7">
        <v>0</v>
      </c>
      <c r="AG113" s="8">
        <f t="shared" si="42"/>
        <v>18311827.378079999</v>
      </c>
      <c r="AH113" s="7">
        <v>0</v>
      </c>
      <c r="AI113" s="7">
        <v>0</v>
      </c>
      <c r="AJ113" s="7">
        <v>0</v>
      </c>
      <c r="AK113" s="7">
        <v>0</v>
      </c>
      <c r="AL113" s="7">
        <v>18311827.378079999</v>
      </c>
      <c r="AM113" s="8">
        <v>236681141.75345999</v>
      </c>
      <c r="AN113" s="8">
        <v>23720863.173381001</v>
      </c>
      <c r="AO113" s="7">
        <v>7116258.9520143</v>
      </c>
      <c r="AP113" s="8">
        <v>22631702.011836</v>
      </c>
      <c r="AQ113" s="8">
        <v>0</v>
      </c>
      <c r="AR113" s="8">
        <f t="shared" si="43"/>
        <v>0</v>
      </c>
      <c r="AS113" s="7">
        <v>0</v>
      </c>
      <c r="AT113" s="8">
        <f t="shared" si="44"/>
        <v>3799209949.4032001</v>
      </c>
      <c r="AU113" s="7">
        <v>2752326684.9260001</v>
      </c>
      <c r="AV113" s="7">
        <v>1046883264.4772</v>
      </c>
      <c r="AW113" s="7">
        <v>0</v>
      </c>
      <c r="AX113" s="8">
        <f t="shared" si="45"/>
        <v>786723607.46363795</v>
      </c>
      <c r="AY113" s="7">
        <v>18821646.554127999</v>
      </c>
      <c r="AZ113" s="7">
        <v>208926337.56874999</v>
      </c>
      <c r="BA113" s="7">
        <v>558975623.34075999</v>
      </c>
      <c r="BB113" s="7">
        <v>0</v>
      </c>
      <c r="BC113" s="8">
        <v>113963196.07055999</v>
      </c>
      <c r="BD113" s="8">
        <f t="shared" si="46"/>
        <v>0</v>
      </c>
      <c r="BE113" s="7">
        <v>0</v>
      </c>
      <c r="BF113" s="8">
        <v>1660027140.7189</v>
      </c>
      <c r="BG113" s="8">
        <f t="shared" si="47"/>
        <v>104039754.52796</v>
      </c>
      <c r="BH113" s="7">
        <v>104039754.52796</v>
      </c>
      <c r="BI113" s="7">
        <v>0</v>
      </c>
      <c r="BJ113" s="8">
        <v>0</v>
      </c>
      <c r="BK113" s="8">
        <f t="shared" si="48"/>
        <v>0</v>
      </c>
      <c r="BL113" s="7">
        <v>0</v>
      </c>
      <c r="BM113" s="7">
        <v>0</v>
      </c>
      <c r="BN113" s="8">
        <f t="shared" si="49"/>
        <v>35536455.745574996</v>
      </c>
      <c r="BO113" s="7">
        <v>32960522.492415</v>
      </c>
      <c r="BP113" s="7">
        <v>2575933.2531599998</v>
      </c>
      <c r="BQ113" s="8">
        <f t="shared" si="50"/>
        <v>0</v>
      </c>
      <c r="BR113" s="7">
        <v>0</v>
      </c>
      <c r="BS113" s="8">
        <v>191395821.87954</v>
      </c>
      <c r="BT113" s="8">
        <f t="shared" si="51"/>
        <v>21575984.990619998</v>
      </c>
      <c r="BU113" s="7">
        <v>0</v>
      </c>
      <c r="BV113" s="7">
        <v>21575984.990619998</v>
      </c>
      <c r="BW113" s="8">
        <f t="shared" si="52"/>
        <v>27659542.916979998</v>
      </c>
      <c r="BX113" s="7">
        <v>27659542.916979998</v>
      </c>
      <c r="BY113" s="8">
        <v>0</v>
      </c>
      <c r="BZ113" s="8">
        <v>0</v>
      </c>
      <c r="CA113" s="8">
        <f t="shared" si="53"/>
        <v>473677770.57913899</v>
      </c>
      <c r="CB113" s="7">
        <v>75303158.179738998</v>
      </c>
      <c r="CC113" s="7">
        <v>230377153.39969</v>
      </c>
      <c r="CD113" s="7">
        <v>167997458.99970999</v>
      </c>
      <c r="CE113" s="7">
        <v>0</v>
      </c>
      <c r="CF113" s="8">
        <f t="shared" si="54"/>
        <v>0</v>
      </c>
      <c r="CG113" s="7">
        <v>0</v>
      </c>
      <c r="CH113" s="13">
        <f t="shared" si="55"/>
        <v>10182599591.282578</v>
      </c>
      <c r="CI113" s="29">
        <f t="shared" si="56"/>
        <v>7023254202.9587803</v>
      </c>
      <c r="CJ113" s="29">
        <f t="shared" si="67"/>
        <v>1327335971.08322</v>
      </c>
      <c r="CK113" s="29">
        <f t="shared" si="57"/>
        <v>5695918231.8755598</v>
      </c>
      <c r="CL113" s="15">
        <f t="shared" si="58"/>
        <v>1998490081.6047006</v>
      </c>
      <c r="CM113" s="30">
        <f t="shared" si="66"/>
        <v>547132087.19802761</v>
      </c>
      <c r="CN113" s="30">
        <f t="shared" si="59"/>
        <v>977680223.82753396</v>
      </c>
      <c r="CO113" s="30">
        <f t="shared" si="60"/>
        <v>473677770.57913899</v>
      </c>
      <c r="CP113" s="31">
        <f t="shared" si="61"/>
        <v>1160855306.7190959</v>
      </c>
      <c r="CQ113" s="32">
        <f t="shared" si="62"/>
        <v>811288601.76653993</v>
      </c>
      <c r="CR113" s="32">
        <f t="shared" si="63"/>
        <v>327990719.961936</v>
      </c>
      <c r="CS113" s="32">
        <f t="shared" si="64"/>
        <v>21575984.990619998</v>
      </c>
      <c r="CT113" s="67">
        <f t="shared" si="65"/>
        <v>0</v>
      </c>
    </row>
    <row r="114" spans="1:98" x14ac:dyDescent="0.45">
      <c r="A114" s="7">
        <v>613</v>
      </c>
      <c r="B114" s="7" t="s">
        <v>212</v>
      </c>
      <c r="C114" s="8">
        <f t="shared" si="34"/>
        <v>1268034765.0055001</v>
      </c>
      <c r="D114" s="7">
        <v>1268034765.0055001</v>
      </c>
      <c r="E114" s="8">
        <f t="shared" si="35"/>
        <v>869754527.62233102</v>
      </c>
      <c r="F114" s="7">
        <v>387154610.03495997</v>
      </c>
      <c r="G114" s="7">
        <v>0</v>
      </c>
      <c r="H114" s="7">
        <v>10394600.815962</v>
      </c>
      <c r="I114" s="7">
        <v>0</v>
      </c>
      <c r="J114" s="7">
        <v>28120485.925629001</v>
      </c>
      <c r="K114" s="7">
        <v>196319999.99998</v>
      </c>
      <c r="L114" s="7">
        <v>247764830.84580001</v>
      </c>
      <c r="M114" s="8">
        <f t="shared" si="36"/>
        <v>196060966.99992999</v>
      </c>
      <c r="N114" s="7">
        <v>0</v>
      </c>
      <c r="O114" s="7">
        <v>196060966.99992999</v>
      </c>
      <c r="P114" s="8">
        <f t="shared" si="37"/>
        <v>158232633.14511999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158232633.14511999</v>
      </c>
      <c r="W114" s="8">
        <f t="shared" si="38"/>
        <v>501950563.38196003</v>
      </c>
      <c r="X114" s="28">
        <f t="shared" si="39"/>
        <v>0</v>
      </c>
      <c r="Y114" s="7">
        <v>0</v>
      </c>
      <c r="Z114" s="7">
        <v>0</v>
      </c>
      <c r="AA114" s="28">
        <f t="shared" si="40"/>
        <v>0</v>
      </c>
      <c r="AB114" s="7">
        <v>0</v>
      </c>
      <c r="AC114" s="7">
        <v>0</v>
      </c>
      <c r="AD114" s="28">
        <f t="shared" si="41"/>
        <v>501950563.38196003</v>
      </c>
      <c r="AE114" s="7">
        <v>194967206.92772001</v>
      </c>
      <c r="AF114" s="7">
        <v>306983356.45424002</v>
      </c>
      <c r="AG114" s="8">
        <f t="shared" si="42"/>
        <v>79036023.471780002</v>
      </c>
      <c r="AH114" s="7">
        <v>0</v>
      </c>
      <c r="AI114" s="7">
        <v>0</v>
      </c>
      <c r="AJ114" s="7">
        <v>0</v>
      </c>
      <c r="AK114" s="7">
        <v>0</v>
      </c>
      <c r="AL114" s="7">
        <v>79036023.471780002</v>
      </c>
      <c r="AM114" s="8">
        <v>415997237.91552001</v>
      </c>
      <c r="AN114" s="8">
        <v>58592527.753886998</v>
      </c>
      <c r="AO114" s="7">
        <v>17577758.326166097</v>
      </c>
      <c r="AP114" s="8">
        <v>49480804.767617002</v>
      </c>
      <c r="AQ114" s="8">
        <v>0</v>
      </c>
      <c r="AR114" s="8">
        <f t="shared" si="43"/>
        <v>968134249.92639995</v>
      </c>
      <c r="AS114" s="7">
        <v>968134249.92639995</v>
      </c>
      <c r="AT114" s="8">
        <f t="shared" si="44"/>
        <v>7756479976.0050001</v>
      </c>
      <c r="AU114" s="7">
        <v>6699037402.6764002</v>
      </c>
      <c r="AV114" s="7">
        <v>1057442573.3286</v>
      </c>
      <c r="AW114" s="7">
        <v>0</v>
      </c>
      <c r="AX114" s="8">
        <f t="shared" si="45"/>
        <v>1787672363.3047042</v>
      </c>
      <c r="AY114" s="7">
        <v>43055077.594283998</v>
      </c>
      <c r="AZ114" s="7">
        <v>641743864.91732001</v>
      </c>
      <c r="BA114" s="7">
        <v>1102873420.7931001</v>
      </c>
      <c r="BB114" s="7">
        <v>0</v>
      </c>
      <c r="BC114" s="8">
        <v>304774456.34416997</v>
      </c>
      <c r="BD114" s="8">
        <f t="shared" si="46"/>
        <v>0</v>
      </c>
      <c r="BE114" s="7">
        <v>0</v>
      </c>
      <c r="BF114" s="8">
        <v>2980546627.9977999</v>
      </c>
      <c r="BG114" s="8">
        <f t="shared" si="47"/>
        <v>407720266.23714995</v>
      </c>
      <c r="BH114" s="7">
        <v>245062932.47025999</v>
      </c>
      <c r="BI114" s="7">
        <v>162657333.76688999</v>
      </c>
      <c r="BJ114" s="8">
        <v>0</v>
      </c>
      <c r="BK114" s="8">
        <f t="shared" si="48"/>
        <v>300000000.00001001</v>
      </c>
      <c r="BL114" s="7">
        <v>300000000.00001001</v>
      </c>
      <c r="BM114" s="7">
        <v>0</v>
      </c>
      <c r="BN114" s="8">
        <f t="shared" si="49"/>
        <v>45344332.622417897</v>
      </c>
      <c r="BO114" s="7">
        <v>36543087.021375</v>
      </c>
      <c r="BP114" s="7">
        <v>8801245.6010429002</v>
      </c>
      <c r="BQ114" s="8">
        <f t="shared" si="50"/>
        <v>0</v>
      </c>
      <c r="BR114" s="7">
        <v>0</v>
      </c>
      <c r="BS114" s="8">
        <v>492525639.21605998</v>
      </c>
      <c r="BT114" s="8">
        <f t="shared" si="51"/>
        <v>0</v>
      </c>
      <c r="BU114" s="7">
        <v>0</v>
      </c>
      <c r="BV114" s="7">
        <v>0</v>
      </c>
      <c r="BW114" s="8">
        <f t="shared" si="52"/>
        <v>78366021.010505006</v>
      </c>
      <c r="BX114" s="7">
        <v>78366021.010505006</v>
      </c>
      <c r="BY114" s="8">
        <v>0</v>
      </c>
      <c r="BZ114" s="8">
        <v>0</v>
      </c>
      <c r="CA114" s="8">
        <f t="shared" si="53"/>
        <v>435155682.067882</v>
      </c>
      <c r="CB114" s="7">
        <v>70717991.851382002</v>
      </c>
      <c r="CC114" s="7">
        <v>364437690.21649998</v>
      </c>
      <c r="CD114" s="7">
        <v>0</v>
      </c>
      <c r="CE114" s="7">
        <v>0</v>
      </c>
      <c r="CF114" s="8">
        <f t="shared" si="54"/>
        <v>0</v>
      </c>
      <c r="CG114" s="7">
        <v>0</v>
      </c>
      <c r="CH114" s="13">
        <f t="shared" si="55"/>
        <v>19153859664.795746</v>
      </c>
      <c r="CI114" s="29">
        <f t="shared" si="56"/>
        <v>12617119573.92375</v>
      </c>
      <c r="CJ114" s="29">
        <f t="shared" si="67"/>
        <v>1464095732.00543</v>
      </c>
      <c r="CK114" s="29">
        <f t="shared" si="57"/>
        <v>11153023841.91832</v>
      </c>
      <c r="CL114" s="15">
        <f t="shared" si="58"/>
        <v>3840838353.7639976</v>
      </c>
      <c r="CM114" s="30">
        <f t="shared" si="66"/>
        <v>1027987160.767451</v>
      </c>
      <c r="CN114" s="30">
        <f t="shared" si="59"/>
        <v>2377695510.9286642</v>
      </c>
      <c r="CO114" s="30">
        <f t="shared" si="60"/>
        <v>435155682.067882</v>
      </c>
      <c r="CP114" s="31">
        <f t="shared" si="61"/>
        <v>2695901737.1079969</v>
      </c>
      <c r="CQ114" s="32">
        <f t="shared" si="62"/>
        <v>580986586.85373998</v>
      </c>
      <c r="CR114" s="32">
        <f t="shared" si="63"/>
        <v>846780900.327847</v>
      </c>
      <c r="CS114" s="32">
        <f t="shared" si="64"/>
        <v>1268134249.92641</v>
      </c>
      <c r="CT114" s="67">
        <f t="shared" si="65"/>
        <v>0</v>
      </c>
    </row>
    <row r="115" spans="1:98" x14ac:dyDescent="0.45">
      <c r="A115" s="7">
        <v>614</v>
      </c>
      <c r="B115" s="7" t="s">
        <v>213</v>
      </c>
      <c r="C115" s="8">
        <f t="shared" si="34"/>
        <v>1268034765.0055001</v>
      </c>
      <c r="D115" s="7">
        <v>1268034765.0055001</v>
      </c>
      <c r="E115" s="8">
        <f t="shared" si="35"/>
        <v>781855926.11212742</v>
      </c>
      <c r="F115" s="7">
        <v>385185518.79540002</v>
      </c>
      <c r="G115" s="7">
        <v>0</v>
      </c>
      <c r="H115" s="7">
        <v>6249918.2121283999</v>
      </c>
      <c r="I115" s="7">
        <v>0</v>
      </c>
      <c r="J115" s="7">
        <v>28120485.925629001</v>
      </c>
      <c r="K115" s="7">
        <v>125279999.99997</v>
      </c>
      <c r="L115" s="7">
        <v>237020003.17899999</v>
      </c>
      <c r="M115" s="8">
        <f t="shared" si="36"/>
        <v>124999999.99993999</v>
      </c>
      <c r="N115" s="7">
        <v>0</v>
      </c>
      <c r="O115" s="7">
        <v>124999999.99993999</v>
      </c>
      <c r="P115" s="8">
        <f t="shared" si="37"/>
        <v>64817199.547266997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64817199.547266997</v>
      </c>
      <c r="W115" s="8">
        <f t="shared" si="38"/>
        <v>507560089.97105002</v>
      </c>
      <c r="X115" s="28">
        <f t="shared" si="39"/>
        <v>0</v>
      </c>
      <c r="Y115" s="7">
        <v>0</v>
      </c>
      <c r="Z115" s="7">
        <v>0</v>
      </c>
      <c r="AA115" s="28">
        <f t="shared" si="40"/>
        <v>0</v>
      </c>
      <c r="AB115" s="7">
        <v>0</v>
      </c>
      <c r="AC115" s="7">
        <v>0</v>
      </c>
      <c r="AD115" s="28">
        <f t="shared" si="41"/>
        <v>507560089.97105002</v>
      </c>
      <c r="AE115" s="7">
        <v>204847392.67135</v>
      </c>
      <c r="AF115" s="7">
        <v>302712697.29970002</v>
      </c>
      <c r="AG115" s="8">
        <f t="shared" si="42"/>
        <v>27849189.407280002</v>
      </c>
      <c r="AH115" s="7">
        <v>0</v>
      </c>
      <c r="AI115" s="7">
        <v>0</v>
      </c>
      <c r="AJ115" s="7">
        <v>0</v>
      </c>
      <c r="AK115" s="7">
        <v>0</v>
      </c>
      <c r="AL115" s="7">
        <v>27849189.407280002</v>
      </c>
      <c r="AM115" s="8">
        <v>181652173.91348001</v>
      </c>
      <c r="AN115" s="8">
        <v>53956231.405194998</v>
      </c>
      <c r="AO115" s="7">
        <v>16186869.421558499</v>
      </c>
      <c r="AP115" s="8">
        <v>44944467.097796001</v>
      </c>
      <c r="AQ115" s="8">
        <v>0</v>
      </c>
      <c r="AR115" s="8">
        <f t="shared" si="43"/>
        <v>708502569.35470998</v>
      </c>
      <c r="AS115" s="7">
        <v>708502569.35470998</v>
      </c>
      <c r="AT115" s="8">
        <f t="shared" si="44"/>
        <v>4275702923.9997602</v>
      </c>
      <c r="AU115" s="7">
        <v>3365108988.0043998</v>
      </c>
      <c r="AV115" s="7">
        <v>808627739.99662995</v>
      </c>
      <c r="AW115" s="7">
        <v>101966195.99873</v>
      </c>
      <c r="AX115" s="8">
        <f t="shared" si="45"/>
        <v>944397653.30142808</v>
      </c>
      <c r="AY115" s="7">
        <v>28918909.487518001</v>
      </c>
      <c r="AZ115" s="7">
        <v>419077420.58897001</v>
      </c>
      <c r="BA115" s="7">
        <v>386247823.58085001</v>
      </c>
      <c r="BB115" s="7">
        <v>110153499.64409</v>
      </c>
      <c r="BC115" s="8">
        <v>291670468.68607998</v>
      </c>
      <c r="BD115" s="8">
        <f t="shared" si="46"/>
        <v>150000000.00049999</v>
      </c>
      <c r="BE115" s="7">
        <v>150000000.00049999</v>
      </c>
      <c r="BF115" s="8">
        <v>1027403927.9993</v>
      </c>
      <c r="BG115" s="8">
        <f t="shared" si="47"/>
        <v>224051392.14796001</v>
      </c>
      <c r="BH115" s="7">
        <v>224051392.14796001</v>
      </c>
      <c r="BI115" s="7">
        <v>0</v>
      </c>
      <c r="BJ115" s="8">
        <v>0</v>
      </c>
      <c r="BK115" s="8">
        <f t="shared" si="48"/>
        <v>0</v>
      </c>
      <c r="BL115" s="7">
        <v>0</v>
      </c>
      <c r="BM115" s="7">
        <v>0</v>
      </c>
      <c r="BN115" s="8">
        <f t="shared" si="49"/>
        <v>46792226.423340596</v>
      </c>
      <c r="BO115" s="7">
        <v>37365624.760904998</v>
      </c>
      <c r="BP115" s="7">
        <v>9426601.6624356005</v>
      </c>
      <c r="BQ115" s="8">
        <f t="shared" si="50"/>
        <v>0</v>
      </c>
      <c r="BR115" s="7">
        <v>0</v>
      </c>
      <c r="BS115" s="8">
        <v>448465423.08433002</v>
      </c>
      <c r="BT115" s="8">
        <f t="shared" si="51"/>
        <v>0</v>
      </c>
      <c r="BU115" s="7">
        <v>0</v>
      </c>
      <c r="BV115" s="7">
        <v>0</v>
      </c>
      <c r="BW115" s="8">
        <f t="shared" si="52"/>
        <v>69825027.522474006</v>
      </c>
      <c r="BX115" s="7">
        <v>69825027.522474006</v>
      </c>
      <c r="BY115" s="8">
        <v>0</v>
      </c>
      <c r="BZ115" s="8">
        <v>0</v>
      </c>
      <c r="CA115" s="8">
        <f t="shared" si="53"/>
        <v>182604210.33076799</v>
      </c>
      <c r="CB115" s="7">
        <v>29595464.000038002</v>
      </c>
      <c r="CC115" s="7">
        <v>153008746.33072999</v>
      </c>
      <c r="CD115" s="7">
        <v>0</v>
      </c>
      <c r="CE115" s="7">
        <v>0</v>
      </c>
      <c r="CF115" s="8">
        <f t="shared" si="54"/>
        <v>0</v>
      </c>
      <c r="CG115" s="7">
        <v>0</v>
      </c>
      <c r="CH115" s="13">
        <f t="shared" si="55"/>
        <v>11425085865.310287</v>
      </c>
      <c r="CI115" s="29">
        <f t="shared" si="56"/>
        <v>6877793790.9179802</v>
      </c>
      <c r="CJ115" s="29">
        <f t="shared" si="67"/>
        <v>1393034765.00544</v>
      </c>
      <c r="CK115" s="29">
        <f t="shared" si="57"/>
        <v>5484759025.9125404</v>
      </c>
      <c r="CL115" s="15">
        <f t="shared" si="58"/>
        <v>2368299866.7905602</v>
      </c>
      <c r="CM115" s="30">
        <f t="shared" si="66"/>
        <v>846673125.65939438</v>
      </c>
      <c r="CN115" s="30">
        <f t="shared" si="59"/>
        <v>1339022530.8003976</v>
      </c>
      <c r="CO115" s="30">
        <f t="shared" si="60"/>
        <v>182604210.33076799</v>
      </c>
      <c r="CP115" s="31">
        <f t="shared" si="61"/>
        <v>2178992207.6017461</v>
      </c>
      <c r="CQ115" s="32">
        <f t="shared" si="62"/>
        <v>535409279.37833005</v>
      </c>
      <c r="CR115" s="32">
        <f t="shared" si="63"/>
        <v>785080358.86820602</v>
      </c>
      <c r="CS115" s="32">
        <f t="shared" si="64"/>
        <v>858502569.35520995</v>
      </c>
      <c r="CT115" s="67">
        <f t="shared" si="65"/>
        <v>0</v>
      </c>
    </row>
    <row r="116" spans="1:98" x14ac:dyDescent="0.45">
      <c r="A116" s="7">
        <v>615</v>
      </c>
      <c r="B116" s="7" t="s">
        <v>214</v>
      </c>
      <c r="C116" s="8">
        <f t="shared" si="34"/>
        <v>1268034765.0055001</v>
      </c>
      <c r="D116" s="7">
        <v>1268034765.0055001</v>
      </c>
      <c r="E116" s="8">
        <f t="shared" si="35"/>
        <v>502743069.28686798</v>
      </c>
      <c r="F116" s="7">
        <v>291445028.44586998</v>
      </c>
      <c r="G116" s="7">
        <v>0</v>
      </c>
      <c r="H116" s="7">
        <v>11461923.674110999</v>
      </c>
      <c r="I116" s="7">
        <v>0</v>
      </c>
      <c r="J116" s="7">
        <v>28120485.925629001</v>
      </c>
      <c r="K116" s="7">
        <v>64200000.000058003</v>
      </c>
      <c r="L116" s="7">
        <v>107515631.2412</v>
      </c>
      <c r="M116" s="8">
        <f t="shared" si="36"/>
        <v>124999999.99993999</v>
      </c>
      <c r="N116" s="7">
        <v>0</v>
      </c>
      <c r="O116" s="7">
        <v>124999999.99993999</v>
      </c>
      <c r="P116" s="8">
        <f t="shared" si="37"/>
        <v>68902895.832490996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68902895.832490996</v>
      </c>
      <c r="W116" s="8">
        <f t="shared" si="38"/>
        <v>1291581768.6919401</v>
      </c>
      <c r="X116" s="28">
        <f t="shared" si="39"/>
        <v>1291581768.6919401</v>
      </c>
      <c r="Y116" s="7">
        <v>565376783.43437004</v>
      </c>
      <c r="Z116" s="7">
        <v>726204985.25757003</v>
      </c>
      <c r="AA116" s="28">
        <f t="shared" si="40"/>
        <v>0</v>
      </c>
      <c r="AB116" s="7">
        <v>0</v>
      </c>
      <c r="AC116" s="7">
        <v>0</v>
      </c>
      <c r="AD116" s="28">
        <f t="shared" si="41"/>
        <v>0</v>
      </c>
      <c r="AE116" s="7">
        <v>0</v>
      </c>
      <c r="AF116" s="7">
        <v>0</v>
      </c>
      <c r="AG116" s="8">
        <f t="shared" si="42"/>
        <v>39259849.270439997</v>
      </c>
      <c r="AH116" s="7">
        <v>0</v>
      </c>
      <c r="AI116" s="7">
        <v>0</v>
      </c>
      <c r="AJ116" s="7">
        <v>0</v>
      </c>
      <c r="AK116" s="7">
        <v>0</v>
      </c>
      <c r="AL116" s="7">
        <v>39259849.270439997</v>
      </c>
      <c r="AM116" s="8">
        <v>181652173.91348001</v>
      </c>
      <c r="AN116" s="8">
        <v>41282355.133477002</v>
      </c>
      <c r="AO116" s="7">
        <v>12384706.540043101</v>
      </c>
      <c r="AP116" s="8">
        <v>38157262.548776001</v>
      </c>
      <c r="AQ116" s="8">
        <v>0</v>
      </c>
      <c r="AR116" s="8">
        <f t="shared" si="43"/>
        <v>0</v>
      </c>
      <c r="AS116" s="7">
        <v>0</v>
      </c>
      <c r="AT116" s="8">
        <f t="shared" si="44"/>
        <v>8097340464.0012197</v>
      </c>
      <c r="AU116" s="7">
        <v>7130334960.0060997</v>
      </c>
      <c r="AV116" s="7">
        <v>967005503.99512005</v>
      </c>
      <c r="AW116" s="7">
        <v>0</v>
      </c>
      <c r="AX116" s="8">
        <f t="shared" si="45"/>
        <v>747148059.81630206</v>
      </c>
      <c r="AY116" s="7">
        <v>25104387.934902001</v>
      </c>
      <c r="AZ116" s="7">
        <v>413882403.53906</v>
      </c>
      <c r="BA116" s="7">
        <v>308161268.34233999</v>
      </c>
      <c r="BB116" s="7">
        <v>0</v>
      </c>
      <c r="BC116" s="8">
        <v>182219475.39513001</v>
      </c>
      <c r="BD116" s="8">
        <f t="shared" si="46"/>
        <v>0</v>
      </c>
      <c r="BE116" s="7">
        <v>0</v>
      </c>
      <c r="BF116" s="8">
        <v>1220667323.9990001</v>
      </c>
      <c r="BG116" s="8">
        <f t="shared" si="47"/>
        <v>157167107.47189</v>
      </c>
      <c r="BH116" s="7">
        <v>157167107.47189</v>
      </c>
      <c r="BI116" s="7">
        <v>0</v>
      </c>
      <c r="BJ116" s="8">
        <v>0</v>
      </c>
      <c r="BK116" s="8">
        <f t="shared" si="48"/>
        <v>0</v>
      </c>
      <c r="BL116" s="7">
        <v>0</v>
      </c>
      <c r="BM116" s="7">
        <v>0</v>
      </c>
      <c r="BN116" s="8">
        <f t="shared" si="49"/>
        <v>46558634.673049599</v>
      </c>
      <c r="BO116" s="7">
        <v>41445244.441485003</v>
      </c>
      <c r="BP116" s="7">
        <v>5113390.2315646</v>
      </c>
      <c r="BQ116" s="8">
        <f t="shared" si="50"/>
        <v>0</v>
      </c>
      <c r="BR116" s="7">
        <v>0</v>
      </c>
      <c r="BS116" s="8">
        <v>266325851.92541999</v>
      </c>
      <c r="BT116" s="8">
        <f t="shared" si="51"/>
        <v>0</v>
      </c>
      <c r="BU116" s="7">
        <v>0</v>
      </c>
      <c r="BV116" s="7">
        <v>0</v>
      </c>
      <c r="BW116" s="8">
        <f t="shared" si="52"/>
        <v>35715941.669163004</v>
      </c>
      <c r="BX116" s="7">
        <v>35715941.669163004</v>
      </c>
      <c r="BY116" s="8">
        <v>0</v>
      </c>
      <c r="BZ116" s="8">
        <v>0</v>
      </c>
      <c r="CA116" s="8">
        <f t="shared" si="53"/>
        <v>396501708.67364699</v>
      </c>
      <c r="CB116" s="7">
        <v>64751163.999656998</v>
      </c>
      <c r="CC116" s="7">
        <v>331750544.67399001</v>
      </c>
      <c r="CD116" s="7">
        <v>0</v>
      </c>
      <c r="CE116" s="7">
        <v>0</v>
      </c>
      <c r="CF116" s="8">
        <f t="shared" si="54"/>
        <v>99999999.999951005</v>
      </c>
      <c r="CG116" s="7">
        <v>99999999.999951005</v>
      </c>
      <c r="CH116" s="13">
        <f t="shared" si="55"/>
        <v>14806258707.307684</v>
      </c>
      <c r="CI116" s="29">
        <f t="shared" si="56"/>
        <v>10892694726.91914</v>
      </c>
      <c r="CJ116" s="29">
        <f t="shared" si="67"/>
        <v>1393034765.00544</v>
      </c>
      <c r="CK116" s="29">
        <f t="shared" si="57"/>
        <v>9499659961.9137001</v>
      </c>
      <c r="CL116" s="15">
        <f t="shared" si="58"/>
        <v>1996019772.5568876</v>
      </c>
      <c r="CM116" s="30">
        <f t="shared" si="66"/>
        <v>571645965.11935902</v>
      </c>
      <c r="CN116" s="30">
        <f t="shared" si="59"/>
        <v>1027872098.7638816</v>
      </c>
      <c r="CO116" s="30">
        <f t="shared" si="60"/>
        <v>396501708.67364699</v>
      </c>
      <c r="CP116" s="31">
        <f t="shared" si="61"/>
        <v>1917544207.8316569</v>
      </c>
      <c r="CQ116" s="32">
        <f t="shared" si="62"/>
        <v>1330841617.9623802</v>
      </c>
      <c r="CR116" s="32">
        <f t="shared" si="63"/>
        <v>486702589.869326</v>
      </c>
      <c r="CS116" s="32">
        <f t="shared" si="64"/>
        <v>99999999.999951005</v>
      </c>
      <c r="CT116" s="67">
        <f t="shared" si="65"/>
        <v>0</v>
      </c>
    </row>
    <row r="117" spans="1:98" x14ac:dyDescent="0.45">
      <c r="A117" s="7">
        <v>616</v>
      </c>
      <c r="B117" s="7" t="s">
        <v>215</v>
      </c>
      <c r="C117" s="8">
        <f t="shared" si="34"/>
        <v>1268034765.0055001</v>
      </c>
      <c r="D117" s="7">
        <v>1268034765.0055001</v>
      </c>
      <c r="E117" s="8">
        <f t="shared" si="35"/>
        <v>513630849.63961005</v>
      </c>
      <c r="F117" s="7">
        <v>268521009.12121999</v>
      </c>
      <c r="G117" s="7">
        <v>0</v>
      </c>
      <c r="H117" s="7">
        <v>11227440.229772</v>
      </c>
      <c r="I117" s="7">
        <v>0</v>
      </c>
      <c r="J117" s="7">
        <v>28120485.925629001</v>
      </c>
      <c r="K117" s="7">
        <v>83999999.999989003</v>
      </c>
      <c r="L117" s="7">
        <v>121761914.36300001</v>
      </c>
      <c r="M117" s="8">
        <f t="shared" si="36"/>
        <v>124999999.99993999</v>
      </c>
      <c r="N117" s="7">
        <v>0</v>
      </c>
      <c r="O117" s="7">
        <v>124999999.99993999</v>
      </c>
      <c r="P117" s="8">
        <f t="shared" si="37"/>
        <v>102183372.98636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102183372.98636</v>
      </c>
      <c r="W117" s="8">
        <f t="shared" si="38"/>
        <v>265151829.70203</v>
      </c>
      <c r="X117" s="28">
        <f t="shared" si="39"/>
        <v>0</v>
      </c>
      <c r="Y117" s="7">
        <v>0</v>
      </c>
      <c r="Z117" s="7">
        <v>0</v>
      </c>
      <c r="AA117" s="28">
        <f t="shared" si="40"/>
        <v>0</v>
      </c>
      <c r="AB117" s="7">
        <v>0</v>
      </c>
      <c r="AC117" s="7">
        <v>0</v>
      </c>
      <c r="AD117" s="28">
        <f t="shared" si="41"/>
        <v>265151829.70203</v>
      </c>
      <c r="AE117" s="7">
        <v>113688254.90795</v>
      </c>
      <c r="AF117" s="7">
        <v>151463574.79407999</v>
      </c>
      <c r="AG117" s="8">
        <f t="shared" si="42"/>
        <v>48142489.443360001</v>
      </c>
      <c r="AH117" s="7">
        <v>0</v>
      </c>
      <c r="AI117" s="7">
        <v>0</v>
      </c>
      <c r="AJ117" s="7">
        <v>0</v>
      </c>
      <c r="AK117" s="7">
        <v>0</v>
      </c>
      <c r="AL117" s="7">
        <v>48142489.443360001</v>
      </c>
      <c r="AM117" s="8">
        <v>181652173.91348001</v>
      </c>
      <c r="AN117" s="8">
        <v>33113704.374871001</v>
      </c>
      <c r="AO117" s="7">
        <v>9934111.3124612998</v>
      </c>
      <c r="AP117" s="8">
        <v>22186714.269522998</v>
      </c>
      <c r="AQ117" s="8">
        <v>0</v>
      </c>
      <c r="AR117" s="8">
        <f t="shared" si="43"/>
        <v>0</v>
      </c>
      <c r="AS117" s="7">
        <v>0</v>
      </c>
      <c r="AT117" s="8">
        <f t="shared" si="44"/>
        <v>8374073047.7052193</v>
      </c>
      <c r="AU117" s="7">
        <v>6092373258.4127998</v>
      </c>
      <c r="AV117" s="7">
        <v>2119847347.1558001</v>
      </c>
      <c r="AW117" s="7">
        <v>161852442.13661999</v>
      </c>
      <c r="AX117" s="8">
        <f t="shared" si="45"/>
        <v>1172247878.2850299</v>
      </c>
      <c r="AY117" s="7">
        <v>35650418.109810002</v>
      </c>
      <c r="AZ117" s="7">
        <v>529667859.62576997</v>
      </c>
      <c r="BA117" s="7">
        <v>606929600.54945004</v>
      </c>
      <c r="BB117" s="7">
        <v>0</v>
      </c>
      <c r="BC117" s="8">
        <v>198406198.44123</v>
      </c>
      <c r="BD117" s="8">
        <f t="shared" si="46"/>
        <v>0</v>
      </c>
      <c r="BE117" s="7">
        <v>0</v>
      </c>
      <c r="BF117" s="8">
        <v>1658005799.997</v>
      </c>
      <c r="BG117" s="8">
        <f t="shared" si="47"/>
        <v>156406763.25740001</v>
      </c>
      <c r="BH117" s="7">
        <v>156406763.25740001</v>
      </c>
      <c r="BI117" s="7">
        <v>0</v>
      </c>
      <c r="BJ117" s="8">
        <v>0</v>
      </c>
      <c r="BK117" s="8">
        <f t="shared" si="48"/>
        <v>0</v>
      </c>
      <c r="BL117" s="7">
        <v>0</v>
      </c>
      <c r="BM117" s="7">
        <v>0</v>
      </c>
      <c r="BN117" s="8">
        <f t="shared" si="49"/>
        <v>37889057.800874099</v>
      </c>
      <c r="BO117" s="7">
        <v>33395235.408</v>
      </c>
      <c r="BP117" s="7">
        <v>4493822.3928741002</v>
      </c>
      <c r="BQ117" s="8">
        <f t="shared" si="50"/>
        <v>0</v>
      </c>
      <c r="BR117" s="7">
        <v>0</v>
      </c>
      <c r="BS117" s="8">
        <v>470119453.14879</v>
      </c>
      <c r="BT117" s="8">
        <f t="shared" si="51"/>
        <v>0</v>
      </c>
      <c r="BU117" s="7">
        <v>0</v>
      </c>
      <c r="BV117" s="7">
        <v>0</v>
      </c>
      <c r="BW117" s="8">
        <f t="shared" si="52"/>
        <v>32094201.649197001</v>
      </c>
      <c r="BX117" s="7">
        <v>32094201.649197001</v>
      </c>
      <c r="BY117" s="8">
        <v>0</v>
      </c>
      <c r="BZ117" s="8">
        <v>0</v>
      </c>
      <c r="CA117" s="8">
        <f t="shared" si="53"/>
        <v>564592850.99854994</v>
      </c>
      <c r="CB117" s="7">
        <v>234592850.99869001</v>
      </c>
      <c r="CC117" s="7">
        <v>329999999.99985999</v>
      </c>
      <c r="CD117" s="7">
        <v>0</v>
      </c>
      <c r="CE117" s="7">
        <v>0</v>
      </c>
      <c r="CF117" s="8">
        <f t="shared" si="54"/>
        <v>99999999.999951005</v>
      </c>
      <c r="CG117" s="7">
        <v>99999999.999951005</v>
      </c>
      <c r="CH117" s="13">
        <f t="shared" si="55"/>
        <v>15322931150.617916</v>
      </c>
      <c r="CI117" s="29">
        <f t="shared" si="56"/>
        <v>11606765786.62114</v>
      </c>
      <c r="CJ117" s="29">
        <f t="shared" si="67"/>
        <v>1393034765.00544</v>
      </c>
      <c r="CK117" s="29">
        <f t="shared" si="57"/>
        <v>10213731021.6157</v>
      </c>
      <c r="CL117" s="15">
        <f t="shared" si="58"/>
        <v>2612158678.9918919</v>
      </c>
      <c r="CM117" s="30">
        <f t="shared" si="66"/>
        <v>615814222.62597001</v>
      </c>
      <c r="CN117" s="30">
        <f t="shared" si="59"/>
        <v>1431751605.367372</v>
      </c>
      <c r="CO117" s="30">
        <f t="shared" si="60"/>
        <v>564592850.99854994</v>
      </c>
      <c r="CP117" s="31">
        <f t="shared" si="61"/>
        <v>1104006685.004884</v>
      </c>
      <c r="CQ117" s="32">
        <f t="shared" si="62"/>
        <v>313294319.14539003</v>
      </c>
      <c r="CR117" s="32">
        <f t="shared" si="63"/>
        <v>690712365.85954297</v>
      </c>
      <c r="CS117" s="32">
        <f t="shared" si="64"/>
        <v>99999999.999951005</v>
      </c>
      <c r="CT117" s="67">
        <f t="shared" si="65"/>
        <v>0</v>
      </c>
    </row>
    <row r="118" spans="1:98" x14ac:dyDescent="0.45">
      <c r="A118" s="7">
        <v>617</v>
      </c>
      <c r="B118" s="7" t="s">
        <v>216</v>
      </c>
      <c r="C118" s="8">
        <f t="shared" si="34"/>
        <v>314035902.33336997</v>
      </c>
      <c r="D118" s="7">
        <v>314035902.33336997</v>
      </c>
      <c r="E118" s="8">
        <f t="shared" si="35"/>
        <v>733760943.38735902</v>
      </c>
      <c r="F118" s="7">
        <v>303858187.21517998</v>
      </c>
      <c r="G118" s="7">
        <v>0</v>
      </c>
      <c r="H118" s="7">
        <v>10254146.73776</v>
      </c>
      <c r="I118" s="7">
        <v>0</v>
      </c>
      <c r="J118" s="7">
        <v>28120485.925629001</v>
      </c>
      <c r="K118" s="7">
        <v>219479999.99998999</v>
      </c>
      <c r="L118" s="7">
        <v>172048123.5088</v>
      </c>
      <c r="M118" s="8">
        <f t="shared" si="36"/>
        <v>124999999.99993999</v>
      </c>
      <c r="N118" s="7">
        <v>0</v>
      </c>
      <c r="O118" s="7">
        <v>124999999.99993999</v>
      </c>
      <c r="P118" s="8">
        <f t="shared" si="37"/>
        <v>92866412.419729993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92866412.419729993</v>
      </c>
      <c r="W118" s="8">
        <f t="shared" si="38"/>
        <v>1296183170.1777201</v>
      </c>
      <c r="X118" s="28">
        <f t="shared" si="39"/>
        <v>1296183170.1777201</v>
      </c>
      <c r="Y118" s="7">
        <v>504558740.92176998</v>
      </c>
      <c r="Z118" s="7">
        <v>791624429.25594997</v>
      </c>
      <c r="AA118" s="28">
        <f t="shared" si="40"/>
        <v>0</v>
      </c>
      <c r="AB118" s="7">
        <v>0</v>
      </c>
      <c r="AC118" s="7">
        <v>0</v>
      </c>
      <c r="AD118" s="28">
        <f t="shared" si="41"/>
        <v>0</v>
      </c>
      <c r="AE118" s="7">
        <v>0</v>
      </c>
      <c r="AF118" s="7">
        <v>0</v>
      </c>
      <c r="AG118" s="8">
        <f t="shared" si="42"/>
        <v>39079508.804099999</v>
      </c>
      <c r="AH118" s="7">
        <v>0</v>
      </c>
      <c r="AI118" s="7">
        <v>0</v>
      </c>
      <c r="AJ118" s="7">
        <v>0</v>
      </c>
      <c r="AK118" s="7">
        <v>0</v>
      </c>
      <c r="AL118" s="7">
        <v>39079508.804099999</v>
      </c>
      <c r="AM118" s="8">
        <v>166540214.00148001</v>
      </c>
      <c r="AN118" s="8">
        <v>32665963.967257999</v>
      </c>
      <c r="AO118" s="7">
        <v>9799789.1901773997</v>
      </c>
      <c r="AP118" s="8">
        <v>29190278.766171999</v>
      </c>
      <c r="AQ118" s="8">
        <v>0</v>
      </c>
      <c r="AR118" s="8">
        <f t="shared" si="43"/>
        <v>0</v>
      </c>
      <c r="AS118" s="7">
        <v>0</v>
      </c>
      <c r="AT118" s="8">
        <f t="shared" si="44"/>
        <v>8539731062.9953604</v>
      </c>
      <c r="AU118" s="7">
        <v>7176210623.9979</v>
      </c>
      <c r="AV118" s="7">
        <v>1187820639.9976001</v>
      </c>
      <c r="AW118" s="7">
        <v>175699798.99985999</v>
      </c>
      <c r="AX118" s="8">
        <f t="shared" si="45"/>
        <v>2124880310.6545229</v>
      </c>
      <c r="AY118" s="7">
        <v>33630965.523123004</v>
      </c>
      <c r="AZ118" s="7">
        <v>656076363.10119998</v>
      </c>
      <c r="BA118" s="7">
        <v>1435172982.0302</v>
      </c>
      <c r="BB118" s="7">
        <v>0</v>
      </c>
      <c r="BC118" s="8">
        <v>195255872.93489</v>
      </c>
      <c r="BD118" s="8">
        <f t="shared" si="46"/>
        <v>0</v>
      </c>
      <c r="BE118" s="7">
        <v>0</v>
      </c>
      <c r="BF118" s="8">
        <v>1427805971.9974</v>
      </c>
      <c r="BG118" s="8">
        <f t="shared" si="47"/>
        <v>188066205.13444</v>
      </c>
      <c r="BH118" s="7">
        <v>188066205.13444</v>
      </c>
      <c r="BI118" s="7">
        <v>0</v>
      </c>
      <c r="BJ118" s="8">
        <v>0</v>
      </c>
      <c r="BK118" s="8">
        <f t="shared" si="48"/>
        <v>0</v>
      </c>
      <c r="BL118" s="7">
        <v>0</v>
      </c>
      <c r="BM118" s="7">
        <v>0</v>
      </c>
      <c r="BN118" s="8">
        <f t="shared" si="49"/>
        <v>37914990.476647705</v>
      </c>
      <c r="BO118" s="7">
        <v>32771108.097720001</v>
      </c>
      <c r="BP118" s="7">
        <v>5143882.3789277002</v>
      </c>
      <c r="BQ118" s="8">
        <f t="shared" si="50"/>
        <v>0</v>
      </c>
      <c r="BR118" s="7">
        <v>0</v>
      </c>
      <c r="BS118" s="8">
        <v>438211337.28092998</v>
      </c>
      <c r="BT118" s="8">
        <f t="shared" si="51"/>
        <v>20637898.68668</v>
      </c>
      <c r="BU118" s="7">
        <v>0</v>
      </c>
      <c r="BV118" s="7">
        <v>20637898.68668</v>
      </c>
      <c r="BW118" s="8">
        <f t="shared" si="52"/>
        <v>54158646.391497001</v>
      </c>
      <c r="BX118" s="7">
        <v>54158646.391497001</v>
      </c>
      <c r="BY118" s="8">
        <v>0</v>
      </c>
      <c r="BZ118" s="8">
        <v>0</v>
      </c>
      <c r="CA118" s="8">
        <f t="shared" si="53"/>
        <v>195938683.984721</v>
      </c>
      <c r="CB118" s="7">
        <v>47999999.999351002</v>
      </c>
      <c r="CC118" s="7">
        <v>147938683.98537001</v>
      </c>
      <c r="CD118" s="7">
        <v>0</v>
      </c>
      <c r="CE118" s="7">
        <v>0</v>
      </c>
      <c r="CF118" s="8">
        <f t="shared" si="54"/>
        <v>1000000000</v>
      </c>
      <c r="CG118" s="7">
        <v>1000000000</v>
      </c>
      <c r="CH118" s="13">
        <f t="shared" si="55"/>
        <v>17051923374.394217</v>
      </c>
      <c r="CI118" s="29">
        <f t="shared" si="56"/>
        <v>10573113151.327549</v>
      </c>
      <c r="CJ118" s="29">
        <f t="shared" si="67"/>
        <v>439035902.33330995</v>
      </c>
      <c r="CK118" s="29">
        <f t="shared" si="57"/>
        <v>10134077248.99424</v>
      </c>
      <c r="CL118" s="15">
        <f t="shared" si="58"/>
        <v>3460252156.4161758</v>
      </c>
      <c r="CM118" s="30">
        <f t="shared" si="66"/>
        <v>826627355.80708897</v>
      </c>
      <c r="CN118" s="30">
        <f t="shared" si="59"/>
        <v>2437686116.6243658</v>
      </c>
      <c r="CO118" s="30">
        <f t="shared" si="60"/>
        <v>195938683.984721</v>
      </c>
      <c r="CP118" s="31">
        <f t="shared" si="61"/>
        <v>3018558066.6504922</v>
      </c>
      <c r="CQ118" s="32">
        <f t="shared" si="62"/>
        <v>1335262678.9818201</v>
      </c>
      <c r="CR118" s="32">
        <f t="shared" si="63"/>
        <v>662657488.98199201</v>
      </c>
      <c r="CS118" s="32">
        <f t="shared" si="64"/>
        <v>1020637898.68668</v>
      </c>
      <c r="CT118" s="67">
        <f t="shared" si="65"/>
        <v>0</v>
      </c>
    </row>
    <row r="119" spans="1:98" x14ac:dyDescent="0.45">
      <c r="A119" s="7">
        <v>618</v>
      </c>
      <c r="B119" s="7" t="s">
        <v>217</v>
      </c>
      <c r="C119" s="8">
        <f t="shared" si="34"/>
        <v>314035902.33336997</v>
      </c>
      <c r="D119" s="7">
        <v>314035902.33336997</v>
      </c>
      <c r="E119" s="8">
        <f t="shared" si="35"/>
        <v>471469781.41488022</v>
      </c>
      <c r="F119" s="7">
        <v>249319120.53709</v>
      </c>
      <c r="G119" s="7">
        <v>0</v>
      </c>
      <c r="H119" s="7">
        <v>6728617.3825602001</v>
      </c>
      <c r="I119" s="7">
        <v>0</v>
      </c>
      <c r="J119" s="7">
        <v>28120485.925629001</v>
      </c>
      <c r="K119" s="7">
        <v>88080000.000000998</v>
      </c>
      <c r="L119" s="7">
        <v>99221557.569600001</v>
      </c>
      <c r="M119" s="8">
        <f t="shared" si="36"/>
        <v>124999999.99993999</v>
      </c>
      <c r="N119" s="7">
        <v>0</v>
      </c>
      <c r="O119" s="7">
        <v>124999999.99993999</v>
      </c>
      <c r="P119" s="8">
        <f t="shared" si="37"/>
        <v>80610963.510165006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80610963.510165006</v>
      </c>
      <c r="W119" s="8">
        <f t="shared" si="38"/>
        <v>1208605457.6837502</v>
      </c>
      <c r="X119" s="28">
        <f t="shared" si="39"/>
        <v>1208605457.6837502</v>
      </c>
      <c r="Y119" s="7">
        <v>538782567.38259006</v>
      </c>
      <c r="Z119" s="7">
        <v>669822890.30115998</v>
      </c>
      <c r="AA119" s="28">
        <f t="shared" si="40"/>
        <v>0</v>
      </c>
      <c r="AB119" s="7">
        <v>0</v>
      </c>
      <c r="AC119" s="7">
        <v>0</v>
      </c>
      <c r="AD119" s="28">
        <f t="shared" si="41"/>
        <v>0</v>
      </c>
      <c r="AE119" s="7">
        <v>0</v>
      </c>
      <c r="AF119" s="7">
        <v>0</v>
      </c>
      <c r="AG119" s="8">
        <f t="shared" si="42"/>
        <v>46450508.159819998</v>
      </c>
      <c r="AH119" s="7">
        <v>0</v>
      </c>
      <c r="AI119" s="7">
        <v>0</v>
      </c>
      <c r="AJ119" s="7">
        <v>0</v>
      </c>
      <c r="AK119" s="7">
        <v>0</v>
      </c>
      <c r="AL119" s="7">
        <v>46450508.159819998</v>
      </c>
      <c r="AM119" s="8">
        <v>120250743.00113</v>
      </c>
      <c r="AN119" s="8">
        <v>33702309.643596999</v>
      </c>
      <c r="AO119" s="7">
        <v>10110692.8930791</v>
      </c>
      <c r="AP119" s="8">
        <v>29592877.921399001</v>
      </c>
      <c r="AQ119" s="8">
        <v>0</v>
      </c>
      <c r="AR119" s="8">
        <f t="shared" si="43"/>
        <v>0</v>
      </c>
      <c r="AS119" s="7">
        <v>0</v>
      </c>
      <c r="AT119" s="8">
        <f t="shared" si="44"/>
        <v>3268553708.0117249</v>
      </c>
      <c r="AU119" s="7">
        <v>3045225810.0009999</v>
      </c>
      <c r="AV119" s="7">
        <v>139785417.00079</v>
      </c>
      <c r="AW119" s="7">
        <v>83542481.009935006</v>
      </c>
      <c r="AX119" s="8">
        <f t="shared" si="45"/>
        <v>812248455.58169293</v>
      </c>
      <c r="AY119" s="7">
        <v>23982469.831202999</v>
      </c>
      <c r="AZ119" s="7">
        <v>405434258.58952999</v>
      </c>
      <c r="BA119" s="7">
        <v>382831727.16096002</v>
      </c>
      <c r="BB119" s="7">
        <v>0</v>
      </c>
      <c r="BC119" s="8">
        <v>161244373.86028001</v>
      </c>
      <c r="BD119" s="8">
        <f t="shared" si="46"/>
        <v>0</v>
      </c>
      <c r="BE119" s="7">
        <v>0</v>
      </c>
      <c r="BF119" s="8">
        <v>1214425592.9983001</v>
      </c>
      <c r="BG119" s="8">
        <f t="shared" si="47"/>
        <v>158055145.77382001</v>
      </c>
      <c r="BH119" s="7">
        <v>158055145.77382001</v>
      </c>
      <c r="BI119" s="7">
        <v>0</v>
      </c>
      <c r="BJ119" s="8">
        <v>0</v>
      </c>
      <c r="BK119" s="8">
        <f t="shared" si="48"/>
        <v>0</v>
      </c>
      <c r="BL119" s="7">
        <v>0</v>
      </c>
      <c r="BM119" s="7">
        <v>0</v>
      </c>
      <c r="BN119" s="8">
        <f t="shared" si="49"/>
        <v>38277710.640209503</v>
      </c>
      <c r="BO119" s="7">
        <v>34000088.85063</v>
      </c>
      <c r="BP119" s="7">
        <v>4277621.7895795004</v>
      </c>
      <c r="BQ119" s="8">
        <f t="shared" si="50"/>
        <v>0</v>
      </c>
      <c r="BR119" s="7">
        <v>0</v>
      </c>
      <c r="BS119" s="8">
        <v>438883831.95020998</v>
      </c>
      <c r="BT119" s="8">
        <f t="shared" si="51"/>
        <v>20637898.68668</v>
      </c>
      <c r="BU119" s="7">
        <v>0</v>
      </c>
      <c r="BV119" s="7">
        <v>20637898.68668</v>
      </c>
      <c r="BW119" s="8">
        <f t="shared" si="52"/>
        <v>34337799.273856997</v>
      </c>
      <c r="BX119" s="7">
        <v>34337799.273856997</v>
      </c>
      <c r="BY119" s="8">
        <v>0</v>
      </c>
      <c r="BZ119" s="8">
        <v>0</v>
      </c>
      <c r="CA119" s="8">
        <f t="shared" si="53"/>
        <v>195938683.984721</v>
      </c>
      <c r="CB119" s="7">
        <v>47999999.999351002</v>
      </c>
      <c r="CC119" s="7">
        <v>147938683.98537001</v>
      </c>
      <c r="CD119" s="7">
        <v>0</v>
      </c>
      <c r="CE119" s="7">
        <v>0</v>
      </c>
      <c r="CF119" s="8">
        <f t="shared" si="54"/>
        <v>899999999.99994004</v>
      </c>
      <c r="CG119" s="7">
        <v>899999999.99994004</v>
      </c>
      <c r="CH119" s="13">
        <f t="shared" si="55"/>
        <v>9672321744.4294872</v>
      </c>
      <c r="CI119" s="29">
        <f t="shared" si="56"/>
        <v>5042265946.3444653</v>
      </c>
      <c r="CJ119" s="29">
        <f t="shared" si="67"/>
        <v>439035902.33330995</v>
      </c>
      <c r="CK119" s="29">
        <f t="shared" si="57"/>
        <v>4603230044.0111551</v>
      </c>
      <c r="CL119" s="15">
        <f t="shared" si="58"/>
        <v>1824640849.8229427</v>
      </c>
      <c r="CM119" s="30">
        <f t="shared" si="66"/>
        <v>552080744.92504525</v>
      </c>
      <c r="CN119" s="30">
        <f t="shared" si="59"/>
        <v>1076621420.9131765</v>
      </c>
      <c r="CO119" s="30">
        <f t="shared" si="60"/>
        <v>195938683.984721</v>
      </c>
      <c r="CP119" s="31">
        <f t="shared" si="61"/>
        <v>2805414948.2620792</v>
      </c>
      <c r="CQ119" s="32">
        <f t="shared" si="62"/>
        <v>1255055965.8435702</v>
      </c>
      <c r="CR119" s="32">
        <f t="shared" si="63"/>
        <v>629721083.73188901</v>
      </c>
      <c r="CS119" s="32">
        <f t="shared" si="64"/>
        <v>920637898.68662</v>
      </c>
      <c r="CT119" s="67">
        <f t="shared" si="65"/>
        <v>0</v>
      </c>
    </row>
    <row r="120" spans="1:98" x14ac:dyDescent="0.45">
      <c r="A120" s="7">
        <v>619</v>
      </c>
      <c r="B120" s="7" t="s">
        <v>218</v>
      </c>
      <c r="C120" s="8">
        <f t="shared" si="34"/>
        <v>314035902.33336997</v>
      </c>
      <c r="D120" s="7">
        <v>314035902.33336997</v>
      </c>
      <c r="E120" s="8">
        <f t="shared" si="35"/>
        <v>434024570.80324697</v>
      </c>
      <c r="F120" s="7">
        <v>235990738.33651999</v>
      </c>
      <c r="G120" s="7">
        <v>0</v>
      </c>
      <c r="H120" s="7">
        <v>5638998.5597320003</v>
      </c>
      <c r="I120" s="7">
        <v>0</v>
      </c>
      <c r="J120" s="7">
        <v>28120485.925629001</v>
      </c>
      <c r="K120" s="7">
        <v>70679999.999965996</v>
      </c>
      <c r="L120" s="7">
        <v>93594347.981399998</v>
      </c>
      <c r="M120" s="8">
        <f t="shared" si="36"/>
        <v>124999999.99993999</v>
      </c>
      <c r="N120" s="7">
        <v>0</v>
      </c>
      <c r="O120" s="7">
        <v>124999999.99993999</v>
      </c>
      <c r="P120" s="8">
        <f t="shared" si="37"/>
        <v>97550295.469243005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97550295.469243005</v>
      </c>
      <c r="W120" s="8">
        <f t="shared" si="38"/>
        <v>980257445.22536004</v>
      </c>
      <c r="X120" s="28">
        <f t="shared" si="39"/>
        <v>980257445.22536004</v>
      </c>
      <c r="Y120" s="7">
        <v>436177189.19742</v>
      </c>
      <c r="Z120" s="7">
        <v>544080256.02794003</v>
      </c>
      <c r="AA120" s="28">
        <f t="shared" si="40"/>
        <v>0</v>
      </c>
      <c r="AB120" s="7">
        <v>0</v>
      </c>
      <c r="AC120" s="7">
        <v>0</v>
      </c>
      <c r="AD120" s="28">
        <f t="shared" si="41"/>
        <v>0</v>
      </c>
      <c r="AE120" s="7">
        <v>0</v>
      </c>
      <c r="AF120" s="7">
        <v>0</v>
      </c>
      <c r="AG120" s="8">
        <f t="shared" si="42"/>
        <v>54230163.5559</v>
      </c>
      <c r="AH120" s="7">
        <v>0</v>
      </c>
      <c r="AI120" s="7">
        <v>0</v>
      </c>
      <c r="AJ120" s="7">
        <v>0</v>
      </c>
      <c r="AK120" s="7">
        <v>0</v>
      </c>
      <c r="AL120" s="7">
        <v>54230163.5559</v>
      </c>
      <c r="AM120" s="8">
        <v>155314582.00123</v>
      </c>
      <c r="AN120" s="8">
        <v>26671575.374506999</v>
      </c>
      <c r="AO120" s="7">
        <v>8001472.6123520993</v>
      </c>
      <c r="AP120" s="8">
        <v>24406628.806322001</v>
      </c>
      <c r="AQ120" s="8">
        <v>0</v>
      </c>
      <c r="AR120" s="8">
        <f t="shared" si="43"/>
        <v>0</v>
      </c>
      <c r="AS120" s="7">
        <v>0</v>
      </c>
      <c r="AT120" s="8">
        <f t="shared" si="44"/>
        <v>4728633567.8976498</v>
      </c>
      <c r="AU120" s="7">
        <v>3697789196.9987998</v>
      </c>
      <c r="AV120" s="7">
        <v>684048177.89935005</v>
      </c>
      <c r="AW120" s="7">
        <v>346796192.99949998</v>
      </c>
      <c r="AX120" s="8">
        <f t="shared" si="45"/>
        <v>1325975811.0425379</v>
      </c>
      <c r="AY120" s="7">
        <v>19943564.657827999</v>
      </c>
      <c r="AZ120" s="7">
        <v>327053197.25452</v>
      </c>
      <c r="BA120" s="7">
        <v>978979049.13019001</v>
      </c>
      <c r="BB120" s="7">
        <v>0</v>
      </c>
      <c r="BC120" s="8">
        <v>150296334.53727999</v>
      </c>
      <c r="BD120" s="8">
        <f t="shared" si="46"/>
        <v>0</v>
      </c>
      <c r="BE120" s="7">
        <v>0</v>
      </c>
      <c r="BF120" s="8">
        <v>1332389065.9979999</v>
      </c>
      <c r="BG120" s="8">
        <f t="shared" si="47"/>
        <v>186995120.512371</v>
      </c>
      <c r="BH120" s="7">
        <v>122493833.5219</v>
      </c>
      <c r="BI120" s="7">
        <v>64501286.990470998</v>
      </c>
      <c r="BJ120" s="8">
        <v>0</v>
      </c>
      <c r="BK120" s="8">
        <f t="shared" si="48"/>
        <v>0</v>
      </c>
      <c r="BL120" s="7">
        <v>0</v>
      </c>
      <c r="BM120" s="7">
        <v>0</v>
      </c>
      <c r="BN120" s="8">
        <f t="shared" si="49"/>
        <v>35827116.308946997</v>
      </c>
      <c r="BO120" s="7">
        <v>32303537.136314999</v>
      </c>
      <c r="BP120" s="7">
        <v>3523579.1726319999</v>
      </c>
      <c r="BQ120" s="8">
        <f t="shared" si="50"/>
        <v>0</v>
      </c>
      <c r="BR120" s="7">
        <v>0</v>
      </c>
      <c r="BS120" s="8">
        <v>377058791.86031997</v>
      </c>
      <c r="BT120" s="8">
        <f t="shared" si="51"/>
        <v>20637898.68668</v>
      </c>
      <c r="BU120" s="7">
        <v>0</v>
      </c>
      <c r="BV120" s="7">
        <v>20637898.68668</v>
      </c>
      <c r="BW120" s="8">
        <f t="shared" si="52"/>
        <v>37265613.071243003</v>
      </c>
      <c r="BX120" s="7">
        <v>37265613.071243003</v>
      </c>
      <c r="BY120" s="8">
        <v>0</v>
      </c>
      <c r="BZ120" s="8">
        <v>0</v>
      </c>
      <c r="CA120" s="8">
        <f t="shared" si="53"/>
        <v>195938683.984721</v>
      </c>
      <c r="CB120" s="7">
        <v>47999999.999351002</v>
      </c>
      <c r="CC120" s="7">
        <v>147938683.98537001</v>
      </c>
      <c r="CD120" s="7">
        <v>0</v>
      </c>
      <c r="CE120" s="7">
        <v>0</v>
      </c>
      <c r="CF120" s="8">
        <f t="shared" si="54"/>
        <v>1000000000</v>
      </c>
      <c r="CG120" s="7">
        <v>1000000000</v>
      </c>
      <c r="CH120" s="13">
        <f t="shared" si="55"/>
        <v>11602509167.46887</v>
      </c>
      <c r="CI120" s="29">
        <f t="shared" si="56"/>
        <v>6655373118.2301903</v>
      </c>
      <c r="CJ120" s="29">
        <f t="shared" si="67"/>
        <v>439035902.33330995</v>
      </c>
      <c r="CK120" s="29">
        <f t="shared" si="57"/>
        <v>6216337215.8968801</v>
      </c>
      <c r="CL120" s="15">
        <f t="shared" si="58"/>
        <v>2340248786.5668173</v>
      </c>
      <c r="CM120" s="30">
        <f t="shared" si="66"/>
        <v>531574866.27248996</v>
      </c>
      <c r="CN120" s="30">
        <f t="shared" si="59"/>
        <v>1612735236.3096061</v>
      </c>
      <c r="CO120" s="30">
        <f t="shared" si="60"/>
        <v>195938683.984721</v>
      </c>
      <c r="CP120" s="31">
        <f t="shared" si="61"/>
        <v>2606887262.6718621</v>
      </c>
      <c r="CQ120" s="32">
        <f t="shared" si="62"/>
        <v>1034487608.78126</v>
      </c>
      <c r="CR120" s="32">
        <f t="shared" si="63"/>
        <v>551761755.20392203</v>
      </c>
      <c r="CS120" s="32">
        <f t="shared" si="64"/>
        <v>1020637898.68668</v>
      </c>
      <c r="CT120" s="67">
        <f t="shared" si="65"/>
        <v>0</v>
      </c>
    </row>
    <row r="121" spans="1:98" x14ac:dyDescent="0.45">
      <c r="A121" s="7">
        <v>620</v>
      </c>
      <c r="B121" s="7" t="s">
        <v>219</v>
      </c>
      <c r="C121" s="8">
        <f t="shared" si="34"/>
        <v>314035902.33336997</v>
      </c>
      <c r="D121" s="7">
        <v>314035902.33336997</v>
      </c>
      <c r="E121" s="8">
        <f t="shared" si="35"/>
        <v>391378807.93093783</v>
      </c>
      <c r="F121" s="7">
        <v>210106096.24913001</v>
      </c>
      <c r="G121" s="7">
        <v>0</v>
      </c>
      <c r="H121" s="7">
        <v>7910541.1231958</v>
      </c>
      <c r="I121" s="7">
        <v>0</v>
      </c>
      <c r="J121" s="7">
        <v>28120485.925629001</v>
      </c>
      <c r="K121" s="7">
        <v>81959999.999982998</v>
      </c>
      <c r="L121" s="7">
        <v>63281684.633000001</v>
      </c>
      <c r="M121" s="8">
        <f t="shared" si="36"/>
        <v>124999999.99993999</v>
      </c>
      <c r="N121" s="7">
        <v>0</v>
      </c>
      <c r="O121" s="7">
        <v>124999999.99993999</v>
      </c>
      <c r="P121" s="8">
        <f t="shared" si="37"/>
        <v>73286865.526805997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73286865.526805997</v>
      </c>
      <c r="W121" s="8">
        <f t="shared" si="38"/>
        <v>148856036.69038099</v>
      </c>
      <c r="X121" s="28">
        <f t="shared" si="39"/>
        <v>0</v>
      </c>
      <c r="Y121" s="7">
        <v>0</v>
      </c>
      <c r="Z121" s="7">
        <v>0</v>
      </c>
      <c r="AA121" s="28">
        <f t="shared" si="40"/>
        <v>0</v>
      </c>
      <c r="AB121" s="7">
        <v>0</v>
      </c>
      <c r="AC121" s="7">
        <v>0</v>
      </c>
      <c r="AD121" s="28">
        <f t="shared" si="41"/>
        <v>148856036.69038099</v>
      </c>
      <c r="AE121" s="7">
        <v>71089674.958599001</v>
      </c>
      <c r="AF121" s="7">
        <v>77766361.731782004</v>
      </c>
      <c r="AG121" s="8">
        <f t="shared" si="42"/>
        <v>32385788.10024</v>
      </c>
      <c r="AH121" s="7">
        <v>0</v>
      </c>
      <c r="AI121" s="7">
        <v>0</v>
      </c>
      <c r="AJ121" s="7">
        <v>0</v>
      </c>
      <c r="AK121" s="7">
        <v>0</v>
      </c>
      <c r="AL121" s="7">
        <v>32385788.10024</v>
      </c>
      <c r="AM121" s="8">
        <v>203567124.00167999</v>
      </c>
      <c r="AN121" s="8">
        <v>19439153.943055</v>
      </c>
      <c r="AO121" s="7">
        <v>5831746.1829164997</v>
      </c>
      <c r="AP121" s="8">
        <v>15767710.789936</v>
      </c>
      <c r="AQ121" s="8">
        <v>0</v>
      </c>
      <c r="AR121" s="8">
        <f t="shared" si="43"/>
        <v>0</v>
      </c>
      <c r="AS121" s="7">
        <v>0</v>
      </c>
      <c r="AT121" s="8">
        <f t="shared" si="44"/>
        <v>6711154781.0015707</v>
      </c>
      <c r="AU121" s="7">
        <v>5372975599.0036001</v>
      </c>
      <c r="AV121" s="7">
        <v>1187630429.9981</v>
      </c>
      <c r="AW121" s="7">
        <v>150548751.99987</v>
      </c>
      <c r="AX121" s="8">
        <f t="shared" si="45"/>
        <v>735782829.41765094</v>
      </c>
      <c r="AY121" s="7">
        <v>25777538.797130998</v>
      </c>
      <c r="AZ121" s="7">
        <v>288950397.28689998</v>
      </c>
      <c r="BA121" s="7">
        <v>421054893.33362001</v>
      </c>
      <c r="BB121" s="7">
        <v>0</v>
      </c>
      <c r="BC121" s="8">
        <v>118135357.91305999</v>
      </c>
      <c r="BD121" s="8">
        <f t="shared" si="46"/>
        <v>0</v>
      </c>
      <c r="BE121" s="7">
        <v>0</v>
      </c>
      <c r="BF121" s="8">
        <v>1343259676.9990001</v>
      </c>
      <c r="BG121" s="8">
        <f t="shared" si="47"/>
        <v>131157099.30466001</v>
      </c>
      <c r="BH121" s="7">
        <v>131157099.30466001</v>
      </c>
      <c r="BI121" s="7">
        <v>0</v>
      </c>
      <c r="BJ121" s="8">
        <v>0</v>
      </c>
      <c r="BK121" s="8">
        <f t="shared" si="48"/>
        <v>0</v>
      </c>
      <c r="BL121" s="7">
        <v>0</v>
      </c>
      <c r="BM121" s="7">
        <v>0</v>
      </c>
      <c r="BN121" s="8">
        <f t="shared" si="49"/>
        <v>34467543.976272799</v>
      </c>
      <c r="BO121" s="7">
        <v>32236087.467735</v>
      </c>
      <c r="BP121" s="7">
        <v>2231456.5085378001</v>
      </c>
      <c r="BQ121" s="8">
        <f t="shared" si="50"/>
        <v>0</v>
      </c>
      <c r="BR121" s="7">
        <v>0</v>
      </c>
      <c r="BS121" s="8">
        <v>155186848.62711999</v>
      </c>
      <c r="BT121" s="8">
        <f t="shared" si="51"/>
        <v>20637898.68668</v>
      </c>
      <c r="BU121" s="7">
        <v>0</v>
      </c>
      <c r="BV121" s="7">
        <v>20637898.68668</v>
      </c>
      <c r="BW121" s="8">
        <f t="shared" si="52"/>
        <v>20413415.681616999</v>
      </c>
      <c r="BX121" s="7">
        <v>20413415.681616999</v>
      </c>
      <c r="BY121" s="8">
        <v>0</v>
      </c>
      <c r="BZ121" s="8">
        <v>0</v>
      </c>
      <c r="CA121" s="8">
        <f t="shared" si="53"/>
        <v>195938683.984721</v>
      </c>
      <c r="CB121" s="7">
        <v>47999999.999351002</v>
      </c>
      <c r="CC121" s="7">
        <v>147938683.98537001</v>
      </c>
      <c r="CD121" s="7">
        <v>0</v>
      </c>
      <c r="CE121" s="7">
        <v>0</v>
      </c>
      <c r="CF121" s="8">
        <f t="shared" si="54"/>
        <v>1000000000</v>
      </c>
      <c r="CG121" s="7">
        <v>1000000000</v>
      </c>
      <c r="CH121" s="13">
        <f t="shared" si="55"/>
        <v>11789851524.908697</v>
      </c>
      <c r="CI121" s="29">
        <f t="shared" si="56"/>
        <v>8697017484.3355598</v>
      </c>
      <c r="CJ121" s="29">
        <f t="shared" si="67"/>
        <v>439035902.33330995</v>
      </c>
      <c r="CK121" s="29">
        <f t="shared" si="57"/>
        <v>8257981582.0022507</v>
      </c>
      <c r="CL121" s="15">
        <f t="shared" si="58"/>
        <v>1601864399.7657206</v>
      </c>
      <c r="CM121" s="30">
        <f t="shared" si="66"/>
        <v>464665673.45774382</v>
      </c>
      <c r="CN121" s="30">
        <f t="shared" si="59"/>
        <v>941260042.32325578</v>
      </c>
      <c r="CO121" s="30">
        <f t="shared" si="60"/>
        <v>195938683.984721</v>
      </c>
      <c r="CP121" s="31">
        <f t="shared" si="61"/>
        <v>1490969640.8074169</v>
      </c>
      <c r="CQ121" s="32">
        <f t="shared" si="62"/>
        <v>181241824.79062098</v>
      </c>
      <c r="CR121" s="32">
        <f t="shared" si="63"/>
        <v>289089917.33011597</v>
      </c>
      <c r="CS121" s="32">
        <f t="shared" si="64"/>
        <v>1020637898.68668</v>
      </c>
      <c r="CT121" s="67">
        <f t="shared" si="65"/>
        <v>0</v>
      </c>
    </row>
    <row r="122" spans="1:98" x14ac:dyDescent="0.45">
      <c r="A122" s="7">
        <v>621</v>
      </c>
      <c r="B122" s="7" t="s">
        <v>220</v>
      </c>
      <c r="C122" s="8">
        <f t="shared" si="34"/>
        <v>314035902.33336997</v>
      </c>
      <c r="D122" s="7">
        <v>314035902.33336997</v>
      </c>
      <c r="E122" s="8">
        <f t="shared" si="35"/>
        <v>583644774.55088902</v>
      </c>
      <c r="F122" s="7">
        <v>284673716.95547003</v>
      </c>
      <c r="G122" s="7">
        <v>0</v>
      </c>
      <c r="H122" s="7">
        <v>16744496.980359999</v>
      </c>
      <c r="I122" s="7">
        <v>0</v>
      </c>
      <c r="J122" s="7">
        <v>28120485.925629001</v>
      </c>
      <c r="K122" s="7">
        <v>117360000.00003</v>
      </c>
      <c r="L122" s="7">
        <v>136746074.68939999</v>
      </c>
      <c r="M122" s="8">
        <f t="shared" si="36"/>
        <v>124999999.99993999</v>
      </c>
      <c r="N122" s="7">
        <v>0</v>
      </c>
      <c r="O122" s="7">
        <v>124999999.99993999</v>
      </c>
      <c r="P122" s="8">
        <f t="shared" si="37"/>
        <v>155143368.15158999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155143368.15158999</v>
      </c>
      <c r="W122" s="8">
        <f t="shared" si="38"/>
        <v>277294231.91548002</v>
      </c>
      <c r="X122" s="28">
        <f t="shared" si="39"/>
        <v>0</v>
      </c>
      <c r="Y122" s="7">
        <v>0</v>
      </c>
      <c r="Z122" s="7">
        <v>0</v>
      </c>
      <c r="AA122" s="28">
        <f t="shared" si="40"/>
        <v>0</v>
      </c>
      <c r="AB122" s="7">
        <v>0</v>
      </c>
      <c r="AC122" s="7">
        <v>0</v>
      </c>
      <c r="AD122" s="28">
        <f t="shared" si="41"/>
        <v>277294231.91548002</v>
      </c>
      <c r="AE122" s="7">
        <v>116839293.77493</v>
      </c>
      <c r="AF122" s="7">
        <v>160454938.14054999</v>
      </c>
      <c r="AG122" s="8">
        <f t="shared" si="42"/>
        <v>71922083.474460006</v>
      </c>
      <c r="AH122" s="7">
        <v>0</v>
      </c>
      <c r="AI122" s="7">
        <v>0</v>
      </c>
      <c r="AJ122" s="7">
        <v>0</v>
      </c>
      <c r="AK122" s="7">
        <v>0</v>
      </c>
      <c r="AL122" s="7">
        <v>71922083.474460006</v>
      </c>
      <c r="AM122" s="8">
        <v>219407195.00174999</v>
      </c>
      <c r="AN122" s="8">
        <v>40852647.766731001</v>
      </c>
      <c r="AO122" s="7">
        <v>12255794.330019301</v>
      </c>
      <c r="AP122" s="8">
        <v>38642440.967317</v>
      </c>
      <c r="AQ122" s="8">
        <v>0</v>
      </c>
      <c r="AR122" s="8">
        <f t="shared" si="43"/>
        <v>0</v>
      </c>
      <c r="AS122" s="7">
        <v>0</v>
      </c>
      <c r="AT122" s="8">
        <f t="shared" si="44"/>
        <v>10118391358.99703</v>
      </c>
      <c r="AU122" s="7">
        <v>8147534475.0004997</v>
      </c>
      <c r="AV122" s="7">
        <v>1810055959.9967</v>
      </c>
      <c r="AW122" s="7">
        <v>160800923.99983001</v>
      </c>
      <c r="AX122" s="8">
        <f t="shared" si="45"/>
        <v>2566073948.8922892</v>
      </c>
      <c r="AY122" s="7">
        <v>39016172.420909002</v>
      </c>
      <c r="AZ122" s="7">
        <v>545940222.45647001</v>
      </c>
      <c r="BA122" s="7">
        <v>1742715264.1119001</v>
      </c>
      <c r="BB122" s="7">
        <v>238402289.90301001</v>
      </c>
      <c r="BC122" s="8">
        <v>238922322.62503999</v>
      </c>
      <c r="BD122" s="8">
        <f t="shared" si="46"/>
        <v>0</v>
      </c>
      <c r="BE122" s="7">
        <v>0</v>
      </c>
      <c r="BF122" s="8">
        <v>3347397781.9959002</v>
      </c>
      <c r="BG122" s="8">
        <f t="shared" si="47"/>
        <v>425059470.74039</v>
      </c>
      <c r="BH122" s="7">
        <v>291371922.53038001</v>
      </c>
      <c r="BI122" s="7">
        <v>133687548.21001001</v>
      </c>
      <c r="BJ122" s="8">
        <v>0</v>
      </c>
      <c r="BK122" s="8">
        <f t="shared" si="48"/>
        <v>300000000.00001001</v>
      </c>
      <c r="BL122" s="7">
        <v>300000000.00001001</v>
      </c>
      <c r="BM122" s="7">
        <v>0</v>
      </c>
      <c r="BN122" s="8">
        <f t="shared" si="49"/>
        <v>42159325.002136596</v>
      </c>
      <c r="BO122" s="7">
        <v>36368847.510344997</v>
      </c>
      <c r="BP122" s="7">
        <v>5790477.4917916004</v>
      </c>
      <c r="BQ122" s="8">
        <f t="shared" si="50"/>
        <v>0</v>
      </c>
      <c r="BR122" s="7">
        <v>0</v>
      </c>
      <c r="BS122" s="8">
        <v>501950476.13032001</v>
      </c>
      <c r="BT122" s="8">
        <f t="shared" si="51"/>
        <v>20637898.68668</v>
      </c>
      <c r="BU122" s="7">
        <v>0</v>
      </c>
      <c r="BV122" s="7">
        <v>20637898.68668</v>
      </c>
      <c r="BW122" s="8">
        <f t="shared" si="52"/>
        <v>49451886.224141002</v>
      </c>
      <c r="BX122" s="7">
        <v>49451886.224141002</v>
      </c>
      <c r="BY122" s="8">
        <v>0</v>
      </c>
      <c r="BZ122" s="8">
        <v>0</v>
      </c>
      <c r="CA122" s="8">
        <f t="shared" si="53"/>
        <v>195938683.984721</v>
      </c>
      <c r="CB122" s="7">
        <v>47999999.999351002</v>
      </c>
      <c r="CC122" s="7">
        <v>147938683.98537001</v>
      </c>
      <c r="CD122" s="7">
        <v>0</v>
      </c>
      <c r="CE122" s="7">
        <v>0</v>
      </c>
      <c r="CF122" s="8">
        <f t="shared" si="54"/>
        <v>1100000000</v>
      </c>
      <c r="CG122" s="7">
        <v>1100000000</v>
      </c>
      <c r="CH122" s="13">
        <f t="shared" si="55"/>
        <v>20731925797.440182</v>
      </c>
      <c r="CI122" s="29">
        <f t="shared" si="56"/>
        <v>14124232238.327988</v>
      </c>
      <c r="CJ122" s="29">
        <f t="shared" si="67"/>
        <v>439035902.33330995</v>
      </c>
      <c r="CK122" s="29">
        <f t="shared" si="57"/>
        <v>13685196335.994678</v>
      </c>
      <c r="CL122" s="15">
        <f t="shared" si="58"/>
        <v>4058324105.3128877</v>
      </c>
      <c r="CM122" s="30">
        <f t="shared" si="66"/>
        <v>738788142.702479</v>
      </c>
      <c r="CN122" s="30">
        <f t="shared" si="59"/>
        <v>3123597278.6256876</v>
      </c>
      <c r="CO122" s="30">
        <f t="shared" si="60"/>
        <v>195938683.984721</v>
      </c>
      <c r="CP122" s="31">
        <f t="shared" si="61"/>
        <v>2549369453.7993069</v>
      </c>
      <c r="CQ122" s="32">
        <f t="shared" si="62"/>
        <v>349216315.38994002</v>
      </c>
      <c r="CR122" s="32">
        <f t="shared" si="63"/>
        <v>779515239.72267699</v>
      </c>
      <c r="CS122" s="32">
        <f t="shared" si="64"/>
        <v>1420637898.6866901</v>
      </c>
      <c r="CT122" s="67">
        <f t="shared" si="65"/>
        <v>0</v>
      </c>
    </row>
    <row r="123" spans="1:98" x14ac:dyDescent="0.45">
      <c r="A123" s="7">
        <v>622</v>
      </c>
      <c r="B123" s="7" t="s">
        <v>221</v>
      </c>
      <c r="C123" s="8">
        <f t="shared" si="34"/>
        <v>314035902.33336997</v>
      </c>
      <c r="D123" s="7">
        <v>314035902.33336997</v>
      </c>
      <c r="E123" s="8">
        <f t="shared" si="35"/>
        <v>458757489.34288126</v>
      </c>
      <c r="F123" s="7">
        <v>232133113.53334001</v>
      </c>
      <c r="G123" s="7">
        <v>0</v>
      </c>
      <c r="H123" s="7">
        <v>6677915.0801622998</v>
      </c>
      <c r="I123" s="7">
        <v>0</v>
      </c>
      <c r="J123" s="7">
        <v>28120485.925629001</v>
      </c>
      <c r="K123" s="7">
        <v>103199999.99995001</v>
      </c>
      <c r="L123" s="7">
        <v>88625974.803800002</v>
      </c>
      <c r="M123" s="8">
        <f t="shared" si="36"/>
        <v>124999999.99993999</v>
      </c>
      <c r="N123" s="7">
        <v>0</v>
      </c>
      <c r="O123" s="7">
        <v>124999999.99993999</v>
      </c>
      <c r="P123" s="8">
        <f t="shared" si="37"/>
        <v>244373134.34577999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244373134.34577999</v>
      </c>
      <c r="W123" s="8">
        <f t="shared" si="38"/>
        <v>369582738.14115</v>
      </c>
      <c r="X123" s="28">
        <f t="shared" si="39"/>
        <v>0</v>
      </c>
      <c r="Y123" s="7">
        <v>0</v>
      </c>
      <c r="Z123" s="7">
        <v>0</v>
      </c>
      <c r="AA123" s="28">
        <f t="shared" si="40"/>
        <v>369582738.14115</v>
      </c>
      <c r="AB123" s="7">
        <v>171014665.69650999</v>
      </c>
      <c r="AC123" s="7">
        <v>198568072.44464001</v>
      </c>
      <c r="AD123" s="28">
        <f t="shared" si="41"/>
        <v>0</v>
      </c>
      <c r="AE123" s="7">
        <v>0</v>
      </c>
      <c r="AF123" s="7">
        <v>0</v>
      </c>
      <c r="AG123" s="8">
        <f t="shared" si="42"/>
        <v>111066121.12746</v>
      </c>
      <c r="AH123" s="7">
        <v>0</v>
      </c>
      <c r="AI123" s="7">
        <v>0</v>
      </c>
      <c r="AJ123" s="7">
        <v>0</v>
      </c>
      <c r="AK123" s="7">
        <v>0</v>
      </c>
      <c r="AL123" s="7">
        <v>111066121.12746</v>
      </c>
      <c r="AM123" s="8">
        <v>102424604.00105</v>
      </c>
      <c r="AN123" s="8">
        <v>30702611.186434999</v>
      </c>
      <c r="AO123" s="7">
        <v>9210783.3559304997</v>
      </c>
      <c r="AP123" s="8">
        <v>29130780.183233999</v>
      </c>
      <c r="AQ123" s="8">
        <v>0</v>
      </c>
      <c r="AR123" s="8">
        <f t="shared" si="43"/>
        <v>0</v>
      </c>
      <c r="AS123" s="7">
        <v>0</v>
      </c>
      <c r="AT123" s="8">
        <f t="shared" si="44"/>
        <v>5924918872.0058031</v>
      </c>
      <c r="AU123" s="7">
        <v>4701873112.9972</v>
      </c>
      <c r="AV123" s="7">
        <v>1154309675.9986</v>
      </c>
      <c r="AW123" s="7">
        <v>68736083.010003</v>
      </c>
      <c r="AX123" s="8">
        <f t="shared" si="45"/>
        <v>1188074459.767483</v>
      </c>
      <c r="AY123" s="7">
        <v>23982469.831202999</v>
      </c>
      <c r="AZ123" s="7">
        <v>327953136.80708998</v>
      </c>
      <c r="BA123" s="7">
        <v>836138853.12918997</v>
      </c>
      <c r="BB123" s="7">
        <v>0</v>
      </c>
      <c r="BC123" s="8">
        <v>171870318.72648999</v>
      </c>
      <c r="BD123" s="8">
        <f t="shared" si="46"/>
        <v>0</v>
      </c>
      <c r="BE123" s="7">
        <v>0</v>
      </c>
      <c r="BF123" s="8">
        <v>1194397936.9988</v>
      </c>
      <c r="BG123" s="8">
        <f t="shared" si="47"/>
        <v>192247138.02603</v>
      </c>
      <c r="BH123" s="7">
        <v>192247138.02603</v>
      </c>
      <c r="BI123" s="7">
        <v>0</v>
      </c>
      <c r="BJ123" s="8">
        <v>0</v>
      </c>
      <c r="BK123" s="8">
        <f t="shared" si="48"/>
        <v>0</v>
      </c>
      <c r="BL123" s="7">
        <v>0</v>
      </c>
      <c r="BM123" s="7">
        <v>0</v>
      </c>
      <c r="BN123" s="8">
        <f t="shared" si="49"/>
        <v>35530017.648610599</v>
      </c>
      <c r="BO123" s="7">
        <v>32480933.538690001</v>
      </c>
      <c r="BP123" s="7">
        <v>3049084.1099206</v>
      </c>
      <c r="BQ123" s="8">
        <f t="shared" si="50"/>
        <v>0</v>
      </c>
      <c r="BR123" s="7">
        <v>0</v>
      </c>
      <c r="BS123" s="8">
        <v>420158756.61544001</v>
      </c>
      <c r="BT123" s="8">
        <f t="shared" si="51"/>
        <v>20637898.68668</v>
      </c>
      <c r="BU123" s="7">
        <v>0</v>
      </c>
      <c r="BV123" s="7">
        <v>20637898.68668</v>
      </c>
      <c r="BW123" s="8">
        <f t="shared" si="52"/>
        <v>36335997.066857003</v>
      </c>
      <c r="BX123" s="7">
        <v>36335997.066857003</v>
      </c>
      <c r="BY123" s="8">
        <v>0</v>
      </c>
      <c r="BZ123" s="8">
        <v>0</v>
      </c>
      <c r="CA123" s="8">
        <f t="shared" si="53"/>
        <v>195938683.984721</v>
      </c>
      <c r="CB123" s="7">
        <v>47999999.999351002</v>
      </c>
      <c r="CC123" s="7">
        <v>147938683.98537001</v>
      </c>
      <c r="CD123" s="7">
        <v>0</v>
      </c>
      <c r="CE123" s="7">
        <v>0</v>
      </c>
      <c r="CF123" s="8">
        <f t="shared" si="54"/>
        <v>899999999.99994004</v>
      </c>
      <c r="CG123" s="7">
        <v>899999999.99994004</v>
      </c>
      <c r="CH123" s="13">
        <f t="shared" si="55"/>
        <v>12065183460.188156</v>
      </c>
      <c r="CI123" s="29">
        <f t="shared" si="56"/>
        <v>7660777315.3389635</v>
      </c>
      <c r="CJ123" s="29">
        <f t="shared" si="67"/>
        <v>439035902.33330995</v>
      </c>
      <c r="CK123" s="29">
        <f t="shared" si="57"/>
        <v>7221741413.0056534</v>
      </c>
      <c r="CL123" s="15">
        <f t="shared" si="58"/>
        <v>2381959531.3687983</v>
      </c>
      <c r="CM123" s="30">
        <f t="shared" si="66"/>
        <v>703130623.68866122</v>
      </c>
      <c r="CN123" s="30">
        <f t="shared" si="59"/>
        <v>1482890223.6954157</v>
      </c>
      <c r="CO123" s="30">
        <f t="shared" si="60"/>
        <v>195938683.984721</v>
      </c>
      <c r="CP123" s="31">
        <f t="shared" si="61"/>
        <v>2022446613.4803941</v>
      </c>
      <c r="CQ123" s="32">
        <f t="shared" si="62"/>
        <v>480648859.26861</v>
      </c>
      <c r="CR123" s="32">
        <f t="shared" si="63"/>
        <v>621159855.52516401</v>
      </c>
      <c r="CS123" s="32">
        <f t="shared" si="64"/>
        <v>920637898.68662</v>
      </c>
      <c r="CT123" s="67">
        <f t="shared" si="65"/>
        <v>0</v>
      </c>
    </row>
    <row r="124" spans="1:98" x14ac:dyDescent="0.45">
      <c r="A124" s="7">
        <v>751</v>
      </c>
      <c r="B124" s="7" t="s">
        <v>222</v>
      </c>
      <c r="C124" s="8">
        <f t="shared" si="34"/>
        <v>0</v>
      </c>
      <c r="D124" s="7">
        <v>0</v>
      </c>
      <c r="E124" s="8">
        <f t="shared" si="35"/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8">
        <f t="shared" si="36"/>
        <v>681778184.31096005</v>
      </c>
      <c r="N124" s="7">
        <v>681778184.31096005</v>
      </c>
      <c r="O124" s="7">
        <v>0</v>
      </c>
      <c r="P124" s="8">
        <f t="shared" si="37"/>
        <v>303705401.36845016</v>
      </c>
      <c r="Q124" s="7">
        <v>216081177.81406999</v>
      </c>
      <c r="R124" s="7">
        <v>4291791.3592600003</v>
      </c>
      <c r="S124" s="7">
        <v>29999999.999998</v>
      </c>
      <c r="T124" s="7">
        <v>5212432.1951222001</v>
      </c>
      <c r="U124" s="7">
        <v>48120000</v>
      </c>
      <c r="V124" s="7">
        <v>0</v>
      </c>
      <c r="W124" s="8">
        <f t="shared" si="38"/>
        <v>0</v>
      </c>
      <c r="X124" s="28">
        <f t="shared" si="39"/>
        <v>0</v>
      </c>
      <c r="Y124" s="7">
        <v>0</v>
      </c>
      <c r="Z124" s="7">
        <v>0</v>
      </c>
      <c r="AA124" s="28">
        <f t="shared" si="40"/>
        <v>0</v>
      </c>
      <c r="AB124" s="7">
        <v>0</v>
      </c>
      <c r="AC124" s="7">
        <v>0</v>
      </c>
      <c r="AD124" s="28">
        <f t="shared" si="41"/>
        <v>0</v>
      </c>
      <c r="AE124" s="7">
        <v>0</v>
      </c>
      <c r="AF124" s="7">
        <v>0</v>
      </c>
      <c r="AG124" s="8">
        <f t="shared" si="42"/>
        <v>6011648164.0567398</v>
      </c>
      <c r="AH124" s="7">
        <v>5650960205.9997997</v>
      </c>
      <c r="AI124" s="7">
        <v>360687958.05694002</v>
      </c>
      <c r="AJ124" s="7">
        <v>0</v>
      </c>
      <c r="AK124" s="7">
        <v>0</v>
      </c>
      <c r="AL124" s="7">
        <v>0</v>
      </c>
      <c r="AM124" s="8">
        <v>38449841.440035999</v>
      </c>
      <c r="AN124" s="8">
        <v>13792204.432511</v>
      </c>
      <c r="AO124" s="7">
        <v>9654543.1027576998</v>
      </c>
      <c r="AP124" s="8">
        <v>0</v>
      </c>
      <c r="AQ124" s="8">
        <v>0</v>
      </c>
      <c r="AR124" s="8">
        <f t="shared" si="43"/>
        <v>0</v>
      </c>
      <c r="AS124" s="7">
        <v>0</v>
      </c>
      <c r="AT124" s="8">
        <f t="shared" si="44"/>
        <v>3810816700.9944897</v>
      </c>
      <c r="AU124" s="7">
        <v>2334792082.2962999</v>
      </c>
      <c r="AV124" s="7">
        <v>1316311398.7</v>
      </c>
      <c r="AW124" s="7">
        <v>159713219.99818999</v>
      </c>
      <c r="AX124" s="8">
        <f t="shared" si="45"/>
        <v>1141481691.7390928</v>
      </c>
      <c r="AY124" s="7">
        <v>13212056.035583001</v>
      </c>
      <c r="AZ124" s="7">
        <v>144529999.6367</v>
      </c>
      <c r="BA124" s="7">
        <v>425944629.57587999</v>
      </c>
      <c r="BB124" s="7">
        <v>557795006.49092996</v>
      </c>
      <c r="BC124" s="8">
        <v>82172039.531244993</v>
      </c>
      <c r="BD124" s="8">
        <f t="shared" si="46"/>
        <v>0</v>
      </c>
      <c r="BE124" s="7">
        <v>0</v>
      </c>
      <c r="BF124" s="8">
        <v>519839250.19906002</v>
      </c>
      <c r="BG124" s="8">
        <f t="shared" si="47"/>
        <v>46151129.328350998</v>
      </c>
      <c r="BH124" s="7">
        <v>46151129.328350998</v>
      </c>
      <c r="BI124" s="7">
        <v>0</v>
      </c>
      <c r="BJ124" s="8">
        <v>0</v>
      </c>
      <c r="BK124" s="8">
        <f t="shared" si="48"/>
        <v>0</v>
      </c>
      <c r="BL124" s="7">
        <v>0</v>
      </c>
      <c r="BM124" s="7">
        <v>0</v>
      </c>
      <c r="BN124" s="8">
        <f t="shared" si="49"/>
        <v>0</v>
      </c>
      <c r="BO124" s="7">
        <v>0</v>
      </c>
      <c r="BP124" s="7">
        <v>0</v>
      </c>
      <c r="BQ124" s="8">
        <f t="shared" si="50"/>
        <v>0</v>
      </c>
      <c r="BR124" s="7">
        <v>0</v>
      </c>
      <c r="BS124" s="8">
        <v>0</v>
      </c>
      <c r="BT124" s="8">
        <f t="shared" si="51"/>
        <v>0</v>
      </c>
      <c r="BU124" s="7">
        <v>0</v>
      </c>
      <c r="BV124" s="7">
        <v>0</v>
      </c>
      <c r="BW124" s="8">
        <f t="shared" si="52"/>
        <v>17365423.967218999</v>
      </c>
      <c r="BX124" s="7">
        <v>17365423.967218999</v>
      </c>
      <c r="BY124" s="8">
        <v>0</v>
      </c>
      <c r="BZ124" s="8">
        <v>0</v>
      </c>
      <c r="CA124" s="8">
        <f t="shared" si="53"/>
        <v>257547066.94386497</v>
      </c>
      <c r="CB124" s="7">
        <v>168089146.46520999</v>
      </c>
      <c r="CC124" s="7">
        <v>85146729.478655994</v>
      </c>
      <c r="CD124" s="7">
        <v>0</v>
      </c>
      <c r="CE124" s="7">
        <v>4311190.9999989998</v>
      </c>
      <c r="CF124" s="8">
        <f t="shared" si="54"/>
        <v>0</v>
      </c>
      <c r="CG124" s="7">
        <v>0</v>
      </c>
      <c r="CH124" s="13">
        <f t="shared" si="55"/>
        <v>7273786892.3122196</v>
      </c>
      <c r="CI124" s="29">
        <f t="shared" si="56"/>
        <v>5050883976.9445457</v>
      </c>
      <c r="CJ124" s="29">
        <f t="shared" si="67"/>
        <v>681778184.31096005</v>
      </c>
      <c r="CK124" s="29">
        <f t="shared" si="57"/>
        <v>4369105792.6335859</v>
      </c>
      <c r="CL124" s="15">
        <f t="shared" si="58"/>
        <v>1780042917.7794893</v>
      </c>
      <c r="CM124" s="30">
        <f t="shared" si="66"/>
        <v>303705401.36845016</v>
      </c>
      <c r="CN124" s="30">
        <f t="shared" si="59"/>
        <v>1218790449.4671741</v>
      </c>
      <c r="CO124" s="30">
        <f t="shared" si="60"/>
        <v>257547066.94386497</v>
      </c>
      <c r="CP124" s="31">
        <f t="shared" si="61"/>
        <v>442859997.58818501</v>
      </c>
      <c r="CQ124" s="32">
        <f t="shared" si="62"/>
        <v>360687958.05694002</v>
      </c>
      <c r="CR124" s="32">
        <f t="shared" si="63"/>
        <v>82172039.531244993</v>
      </c>
      <c r="CS124" s="32">
        <f t="shared" si="64"/>
        <v>0</v>
      </c>
      <c r="CT124" s="67">
        <f t="shared" si="65"/>
        <v>5650960205.9997997</v>
      </c>
    </row>
    <row r="125" spans="1:98" x14ac:dyDescent="0.45">
      <c r="A125" s="7">
        <v>752</v>
      </c>
      <c r="B125" s="7" t="s">
        <v>223</v>
      </c>
      <c r="C125" s="8">
        <f t="shared" si="34"/>
        <v>0</v>
      </c>
      <c r="D125" s="7">
        <v>0</v>
      </c>
      <c r="E125" s="8">
        <f t="shared" si="35"/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8">
        <f t="shared" si="36"/>
        <v>516614566.71269</v>
      </c>
      <c r="N125" s="7">
        <v>516614566.71269</v>
      </c>
      <c r="O125" s="7">
        <v>0</v>
      </c>
      <c r="P125" s="8">
        <f t="shared" si="37"/>
        <v>448316045.36777985</v>
      </c>
      <c r="Q125" s="7">
        <v>241126520.71362999</v>
      </c>
      <c r="R125" s="7">
        <v>4217092.4590197001</v>
      </c>
      <c r="S125" s="7">
        <v>29999999.999998</v>
      </c>
      <c r="T125" s="7">
        <v>5212432.1951222001</v>
      </c>
      <c r="U125" s="7">
        <v>167760000.00001001</v>
      </c>
      <c r="V125" s="7">
        <v>0</v>
      </c>
      <c r="W125" s="8">
        <f t="shared" si="38"/>
        <v>0</v>
      </c>
      <c r="X125" s="28">
        <f t="shared" si="39"/>
        <v>0</v>
      </c>
      <c r="Y125" s="7">
        <v>0</v>
      </c>
      <c r="Z125" s="7">
        <v>0</v>
      </c>
      <c r="AA125" s="28">
        <f t="shared" si="40"/>
        <v>0</v>
      </c>
      <c r="AB125" s="7">
        <v>0</v>
      </c>
      <c r="AC125" s="7">
        <v>0</v>
      </c>
      <c r="AD125" s="28">
        <f t="shared" si="41"/>
        <v>0</v>
      </c>
      <c r="AE125" s="7">
        <v>0</v>
      </c>
      <c r="AF125" s="7">
        <v>0</v>
      </c>
      <c r="AG125" s="8">
        <f t="shared" si="42"/>
        <v>5037125086.2077303</v>
      </c>
      <c r="AH125" s="7">
        <v>4550975715.0003004</v>
      </c>
      <c r="AI125" s="7">
        <v>486149371.20743001</v>
      </c>
      <c r="AJ125" s="7">
        <v>0</v>
      </c>
      <c r="AK125" s="7">
        <v>0</v>
      </c>
      <c r="AL125" s="7">
        <v>0</v>
      </c>
      <c r="AM125" s="8">
        <v>25000000.000353001</v>
      </c>
      <c r="AN125" s="8">
        <v>15621298.279576</v>
      </c>
      <c r="AO125" s="7">
        <v>10934908.795703199</v>
      </c>
      <c r="AP125" s="8">
        <v>0</v>
      </c>
      <c r="AQ125" s="8">
        <v>0</v>
      </c>
      <c r="AR125" s="8">
        <f t="shared" si="43"/>
        <v>0</v>
      </c>
      <c r="AS125" s="7">
        <v>0</v>
      </c>
      <c r="AT125" s="8">
        <f t="shared" si="44"/>
        <v>2919761754.3148003</v>
      </c>
      <c r="AU125" s="7">
        <v>1683844654.2932</v>
      </c>
      <c r="AV125" s="7">
        <v>1235917100.0216</v>
      </c>
      <c r="AW125" s="7">
        <v>0</v>
      </c>
      <c r="AX125" s="8">
        <f t="shared" si="45"/>
        <v>458328871.03646004</v>
      </c>
      <c r="AY125" s="7">
        <v>12538905.173354</v>
      </c>
      <c r="AZ125" s="7">
        <v>84779509.312002003</v>
      </c>
      <c r="BA125" s="7">
        <v>313010455.99247998</v>
      </c>
      <c r="BB125" s="7">
        <v>48000000.558623999</v>
      </c>
      <c r="BC125" s="8">
        <v>85509579.450444996</v>
      </c>
      <c r="BD125" s="8">
        <f t="shared" si="46"/>
        <v>0</v>
      </c>
      <c r="BE125" s="7">
        <v>0</v>
      </c>
      <c r="BF125" s="8">
        <v>1586554876.4767001</v>
      </c>
      <c r="BG125" s="8">
        <f t="shared" si="47"/>
        <v>49862819.21249</v>
      </c>
      <c r="BH125" s="7">
        <v>49862819.21249</v>
      </c>
      <c r="BI125" s="7">
        <v>0</v>
      </c>
      <c r="BJ125" s="8">
        <v>0</v>
      </c>
      <c r="BK125" s="8">
        <f t="shared" si="48"/>
        <v>500000000.00005001</v>
      </c>
      <c r="BL125" s="7">
        <v>500000000.00005001</v>
      </c>
      <c r="BM125" s="7">
        <v>0</v>
      </c>
      <c r="BN125" s="8">
        <f t="shared" si="49"/>
        <v>0</v>
      </c>
      <c r="BO125" s="7">
        <v>0</v>
      </c>
      <c r="BP125" s="7">
        <v>0</v>
      </c>
      <c r="BQ125" s="8">
        <f t="shared" si="50"/>
        <v>0</v>
      </c>
      <c r="BR125" s="7">
        <v>0</v>
      </c>
      <c r="BS125" s="8">
        <v>0</v>
      </c>
      <c r="BT125" s="8">
        <f t="shared" si="51"/>
        <v>0</v>
      </c>
      <c r="BU125" s="7">
        <v>0</v>
      </c>
      <c r="BV125" s="7">
        <v>0</v>
      </c>
      <c r="BW125" s="8">
        <f t="shared" si="52"/>
        <v>20419073.964706998</v>
      </c>
      <c r="BX125" s="7">
        <v>20419073.964706998</v>
      </c>
      <c r="BY125" s="8">
        <v>0</v>
      </c>
      <c r="BZ125" s="8">
        <v>0</v>
      </c>
      <c r="CA125" s="8">
        <f t="shared" si="53"/>
        <v>438810687.15812999</v>
      </c>
      <c r="CB125" s="7">
        <v>324630760.07819998</v>
      </c>
      <c r="CC125" s="7">
        <v>84509300.079990998</v>
      </c>
      <c r="CD125" s="7">
        <v>0</v>
      </c>
      <c r="CE125" s="7">
        <v>29670626.999938998</v>
      </c>
      <c r="CF125" s="8">
        <f t="shared" si="54"/>
        <v>0</v>
      </c>
      <c r="CG125" s="7">
        <v>0</v>
      </c>
      <c r="CH125" s="13">
        <f t="shared" si="55"/>
        <v>7550948943.1816111</v>
      </c>
      <c r="CI125" s="29">
        <f t="shared" si="56"/>
        <v>5047931197.5045433</v>
      </c>
      <c r="CJ125" s="29">
        <f t="shared" si="67"/>
        <v>516614566.71269</v>
      </c>
      <c r="CK125" s="29">
        <f t="shared" si="57"/>
        <v>4531316630.791853</v>
      </c>
      <c r="CL125" s="15">
        <f t="shared" si="58"/>
        <v>1431358795.0191429</v>
      </c>
      <c r="CM125" s="30">
        <f t="shared" si="66"/>
        <v>448316045.36777985</v>
      </c>
      <c r="CN125" s="30">
        <f t="shared" si="59"/>
        <v>544232062.49323308</v>
      </c>
      <c r="CO125" s="30">
        <f t="shared" si="60"/>
        <v>438810687.15812999</v>
      </c>
      <c r="CP125" s="31">
        <f t="shared" si="61"/>
        <v>1071658950.6579251</v>
      </c>
      <c r="CQ125" s="32">
        <f t="shared" si="62"/>
        <v>486149371.20743001</v>
      </c>
      <c r="CR125" s="32">
        <f t="shared" si="63"/>
        <v>85509579.450444996</v>
      </c>
      <c r="CS125" s="32">
        <f t="shared" si="64"/>
        <v>500000000.00005001</v>
      </c>
      <c r="CT125" s="67">
        <f t="shared" si="65"/>
        <v>4550975715.0003004</v>
      </c>
    </row>
    <row r="126" spans="1:98" x14ac:dyDescent="0.45">
      <c r="A126" s="7">
        <v>753</v>
      </c>
      <c r="B126" s="7" t="s">
        <v>224</v>
      </c>
      <c r="C126" s="8">
        <f t="shared" si="34"/>
        <v>0</v>
      </c>
      <c r="D126" s="7">
        <v>0</v>
      </c>
      <c r="E126" s="8">
        <f t="shared" si="35"/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8">
        <f t="shared" si="36"/>
        <v>819166237.58868003</v>
      </c>
      <c r="N126" s="7">
        <v>819166237.58868003</v>
      </c>
      <c r="O126" s="7">
        <v>0</v>
      </c>
      <c r="P126" s="8">
        <f t="shared" si="37"/>
        <v>333813212.73856252</v>
      </c>
      <c r="Q126" s="7">
        <v>204177642.12998</v>
      </c>
      <c r="R126" s="7">
        <v>4183138.4134562998</v>
      </c>
      <c r="S126" s="7">
        <v>29999999.999998</v>
      </c>
      <c r="T126" s="7">
        <v>5212432.1951222001</v>
      </c>
      <c r="U126" s="7">
        <v>90240000.000006005</v>
      </c>
      <c r="V126" s="7">
        <v>0</v>
      </c>
      <c r="W126" s="8">
        <f t="shared" si="38"/>
        <v>0</v>
      </c>
      <c r="X126" s="28">
        <f t="shared" si="39"/>
        <v>0</v>
      </c>
      <c r="Y126" s="7">
        <v>0</v>
      </c>
      <c r="Z126" s="7">
        <v>0</v>
      </c>
      <c r="AA126" s="28">
        <f t="shared" si="40"/>
        <v>0</v>
      </c>
      <c r="AB126" s="7">
        <v>0</v>
      </c>
      <c r="AC126" s="7">
        <v>0</v>
      </c>
      <c r="AD126" s="28">
        <f t="shared" si="41"/>
        <v>0</v>
      </c>
      <c r="AE126" s="7">
        <v>0</v>
      </c>
      <c r="AF126" s="7">
        <v>0</v>
      </c>
      <c r="AG126" s="8">
        <f t="shared" si="42"/>
        <v>4400155524.3358803</v>
      </c>
      <c r="AH126" s="7">
        <v>4023557734</v>
      </c>
      <c r="AI126" s="7">
        <v>376597790.33587998</v>
      </c>
      <c r="AJ126" s="7">
        <v>0</v>
      </c>
      <c r="AK126" s="7">
        <v>0</v>
      </c>
      <c r="AL126" s="7">
        <v>0</v>
      </c>
      <c r="AM126" s="8">
        <v>38830089.280284002</v>
      </c>
      <c r="AN126" s="8">
        <v>12568746.415585</v>
      </c>
      <c r="AO126" s="7">
        <v>8798122.4909095</v>
      </c>
      <c r="AP126" s="8">
        <v>0</v>
      </c>
      <c r="AQ126" s="8">
        <v>0</v>
      </c>
      <c r="AR126" s="8">
        <f t="shared" si="43"/>
        <v>0</v>
      </c>
      <c r="AS126" s="7">
        <v>0</v>
      </c>
      <c r="AT126" s="8">
        <f t="shared" si="44"/>
        <v>4067297103.4039578</v>
      </c>
      <c r="AU126" s="7">
        <v>2313416762.5695</v>
      </c>
      <c r="AV126" s="7">
        <v>1730674308.8347001</v>
      </c>
      <c r="AW126" s="7">
        <v>23206031.999758001</v>
      </c>
      <c r="AX126" s="8">
        <f t="shared" si="45"/>
        <v>1179995823.536422</v>
      </c>
      <c r="AY126" s="7">
        <v>13885206.897812</v>
      </c>
      <c r="AZ126" s="7">
        <v>101026047.67309999</v>
      </c>
      <c r="BA126" s="7">
        <v>615084563.72883999</v>
      </c>
      <c r="BB126" s="7">
        <v>450000005.23667002</v>
      </c>
      <c r="BC126" s="8">
        <v>75092856.193617001</v>
      </c>
      <c r="BD126" s="8">
        <f t="shared" si="46"/>
        <v>0</v>
      </c>
      <c r="BE126" s="7">
        <v>0</v>
      </c>
      <c r="BF126" s="8">
        <v>619670432.07824004</v>
      </c>
      <c r="BG126" s="8">
        <f t="shared" si="47"/>
        <v>59066130.167258002</v>
      </c>
      <c r="BH126" s="7">
        <v>59066130.167258002</v>
      </c>
      <c r="BI126" s="7">
        <v>0</v>
      </c>
      <c r="BJ126" s="8">
        <v>0</v>
      </c>
      <c r="BK126" s="8">
        <f t="shared" si="48"/>
        <v>0</v>
      </c>
      <c r="BL126" s="7">
        <v>0</v>
      </c>
      <c r="BM126" s="7">
        <v>0</v>
      </c>
      <c r="BN126" s="8">
        <f t="shared" si="49"/>
        <v>0</v>
      </c>
      <c r="BO126" s="7">
        <v>0</v>
      </c>
      <c r="BP126" s="7">
        <v>0</v>
      </c>
      <c r="BQ126" s="8">
        <f t="shared" si="50"/>
        <v>0</v>
      </c>
      <c r="BR126" s="7">
        <v>0</v>
      </c>
      <c r="BS126" s="8">
        <v>0</v>
      </c>
      <c r="BT126" s="8">
        <f t="shared" si="51"/>
        <v>0</v>
      </c>
      <c r="BU126" s="7">
        <v>0</v>
      </c>
      <c r="BV126" s="7">
        <v>0</v>
      </c>
      <c r="BW126" s="8">
        <f t="shared" si="52"/>
        <v>21738977.072852999</v>
      </c>
      <c r="BX126" s="7">
        <v>21738977.072852999</v>
      </c>
      <c r="BY126" s="8">
        <v>0</v>
      </c>
      <c r="BZ126" s="8">
        <v>0</v>
      </c>
      <c r="CA126" s="8">
        <f t="shared" si="53"/>
        <v>827015765.49028993</v>
      </c>
      <c r="CB126" s="7">
        <v>243518855.66069001</v>
      </c>
      <c r="CC126" s="7">
        <v>240339222.82999</v>
      </c>
      <c r="CD126" s="7">
        <v>135695353.99957001</v>
      </c>
      <c r="CE126" s="7">
        <v>207462333.00003999</v>
      </c>
      <c r="CF126" s="8">
        <f t="shared" si="54"/>
        <v>150000000.00005001</v>
      </c>
      <c r="CG126" s="7">
        <v>150000000.00005001</v>
      </c>
      <c r="CH126" s="13">
        <f t="shared" si="55"/>
        <v>8580853164.3016796</v>
      </c>
      <c r="CI126" s="29">
        <f t="shared" si="56"/>
        <v>5544963862.351162</v>
      </c>
      <c r="CJ126" s="29">
        <f t="shared" si="67"/>
        <v>819166237.58868003</v>
      </c>
      <c r="CK126" s="29">
        <f t="shared" si="57"/>
        <v>4725797624.7624817</v>
      </c>
      <c r="CL126" s="15">
        <f t="shared" si="58"/>
        <v>2434198655.4209709</v>
      </c>
      <c r="CM126" s="30">
        <f t="shared" si="66"/>
        <v>333813212.73856252</v>
      </c>
      <c r="CN126" s="30">
        <f t="shared" si="59"/>
        <v>1273369677.1921182</v>
      </c>
      <c r="CO126" s="30">
        <f t="shared" si="60"/>
        <v>827015765.49028993</v>
      </c>
      <c r="CP126" s="31">
        <f t="shared" si="61"/>
        <v>601690646.52954698</v>
      </c>
      <c r="CQ126" s="32">
        <f t="shared" si="62"/>
        <v>376597790.33587998</v>
      </c>
      <c r="CR126" s="32">
        <f t="shared" si="63"/>
        <v>75092856.193617001</v>
      </c>
      <c r="CS126" s="32">
        <f t="shared" si="64"/>
        <v>150000000.00005001</v>
      </c>
      <c r="CT126" s="67">
        <f t="shared" si="65"/>
        <v>4023557734</v>
      </c>
    </row>
    <row r="127" spans="1:98" x14ac:dyDescent="0.45">
      <c r="A127" s="7">
        <v>754</v>
      </c>
      <c r="B127" s="7" t="s">
        <v>225</v>
      </c>
      <c r="C127" s="8">
        <f t="shared" si="34"/>
        <v>0</v>
      </c>
      <c r="D127" s="7">
        <v>0</v>
      </c>
      <c r="E127" s="8">
        <f t="shared" si="35"/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8">
        <f t="shared" si="36"/>
        <v>747012513.58957005</v>
      </c>
      <c r="N127" s="7">
        <v>747012513.58957005</v>
      </c>
      <c r="O127" s="7">
        <v>0</v>
      </c>
      <c r="P127" s="8">
        <f t="shared" si="37"/>
        <v>532788723.6856637</v>
      </c>
      <c r="Q127" s="7">
        <v>384497550.32744002</v>
      </c>
      <c r="R127" s="7">
        <v>8318741.1631234996</v>
      </c>
      <c r="S127" s="7">
        <v>29999999.999998</v>
      </c>
      <c r="T127" s="7">
        <v>5212432.1951222001</v>
      </c>
      <c r="U127" s="7">
        <v>104759999.99998</v>
      </c>
      <c r="V127" s="7">
        <v>0</v>
      </c>
      <c r="W127" s="8">
        <f t="shared" si="38"/>
        <v>0</v>
      </c>
      <c r="X127" s="28">
        <f t="shared" si="39"/>
        <v>0</v>
      </c>
      <c r="Y127" s="7">
        <v>0</v>
      </c>
      <c r="Z127" s="7">
        <v>0</v>
      </c>
      <c r="AA127" s="28">
        <f t="shared" si="40"/>
        <v>0</v>
      </c>
      <c r="AB127" s="7">
        <v>0</v>
      </c>
      <c r="AC127" s="7">
        <v>0</v>
      </c>
      <c r="AD127" s="28">
        <f t="shared" si="41"/>
        <v>0</v>
      </c>
      <c r="AE127" s="7">
        <v>0</v>
      </c>
      <c r="AF127" s="7">
        <v>0</v>
      </c>
      <c r="AG127" s="8">
        <f t="shared" si="42"/>
        <v>21516900646.701321</v>
      </c>
      <c r="AH127" s="7">
        <v>20656227497</v>
      </c>
      <c r="AI127" s="7">
        <v>860673149.70132005</v>
      </c>
      <c r="AJ127" s="7">
        <v>0</v>
      </c>
      <c r="AK127" s="7">
        <v>0</v>
      </c>
      <c r="AL127" s="7">
        <v>0</v>
      </c>
      <c r="AM127" s="8">
        <v>25000000.000353001</v>
      </c>
      <c r="AN127" s="8">
        <v>25721978.361134999</v>
      </c>
      <c r="AO127" s="7">
        <v>18005384.852794498</v>
      </c>
      <c r="AP127" s="8">
        <v>0</v>
      </c>
      <c r="AQ127" s="8">
        <v>0</v>
      </c>
      <c r="AR127" s="8">
        <f t="shared" si="43"/>
        <v>0</v>
      </c>
      <c r="AS127" s="7">
        <v>0</v>
      </c>
      <c r="AT127" s="8">
        <f t="shared" si="44"/>
        <v>6370223939.3612795</v>
      </c>
      <c r="AU127" s="7">
        <v>4572603086.7307997</v>
      </c>
      <c r="AV127" s="7">
        <v>1464814004.6343</v>
      </c>
      <c r="AW127" s="7">
        <v>332806847.99618</v>
      </c>
      <c r="AX127" s="8">
        <f t="shared" si="45"/>
        <v>1365081585.7496381</v>
      </c>
      <c r="AY127" s="7">
        <v>17250961.208958</v>
      </c>
      <c r="AZ127" s="7">
        <v>222952167.85088</v>
      </c>
      <c r="BA127" s="7">
        <v>805930092.97836995</v>
      </c>
      <c r="BB127" s="7">
        <v>318948363.71143001</v>
      </c>
      <c r="BC127" s="8">
        <v>151074360.56224</v>
      </c>
      <c r="BD127" s="8">
        <f t="shared" si="46"/>
        <v>0</v>
      </c>
      <c r="BE127" s="7">
        <v>0</v>
      </c>
      <c r="BF127" s="8">
        <v>484716294.71842003</v>
      </c>
      <c r="BG127" s="8">
        <f t="shared" si="47"/>
        <v>67925075.072834</v>
      </c>
      <c r="BH127" s="7">
        <v>67925075.072834</v>
      </c>
      <c r="BI127" s="7">
        <v>0</v>
      </c>
      <c r="BJ127" s="8">
        <v>0</v>
      </c>
      <c r="BK127" s="8">
        <f t="shared" si="48"/>
        <v>0</v>
      </c>
      <c r="BL127" s="7">
        <v>0</v>
      </c>
      <c r="BM127" s="7">
        <v>0</v>
      </c>
      <c r="BN127" s="8">
        <f t="shared" si="49"/>
        <v>0</v>
      </c>
      <c r="BO127" s="7">
        <v>0</v>
      </c>
      <c r="BP127" s="7">
        <v>0</v>
      </c>
      <c r="BQ127" s="8">
        <f t="shared" si="50"/>
        <v>0</v>
      </c>
      <c r="BR127" s="7">
        <v>0</v>
      </c>
      <c r="BS127" s="8">
        <v>0</v>
      </c>
      <c r="BT127" s="8">
        <f t="shared" si="51"/>
        <v>0</v>
      </c>
      <c r="BU127" s="7">
        <v>0</v>
      </c>
      <c r="BV127" s="7">
        <v>0</v>
      </c>
      <c r="BW127" s="8">
        <f t="shared" si="52"/>
        <v>36462077.032925002</v>
      </c>
      <c r="BX127" s="7">
        <v>36462077.032925002</v>
      </c>
      <c r="BY127" s="8">
        <v>0</v>
      </c>
      <c r="BZ127" s="8">
        <v>0</v>
      </c>
      <c r="CA127" s="8">
        <f t="shared" si="53"/>
        <v>1121754589.5725501</v>
      </c>
      <c r="CB127" s="7">
        <v>385447630.90319002</v>
      </c>
      <c r="CC127" s="7">
        <v>447692807.67009997</v>
      </c>
      <c r="CD127" s="7">
        <v>288614150.99926001</v>
      </c>
      <c r="CE127" s="7">
        <v>0</v>
      </c>
      <c r="CF127" s="8">
        <f t="shared" si="54"/>
        <v>0</v>
      </c>
      <c r="CG127" s="7">
        <v>0</v>
      </c>
      <c r="CH127" s="13">
        <f t="shared" si="55"/>
        <v>11788434287.407928</v>
      </c>
      <c r="CI127" s="29">
        <f t="shared" si="56"/>
        <v>7626952747.6696224</v>
      </c>
      <c r="CJ127" s="29">
        <f t="shared" si="67"/>
        <v>747012513.58957005</v>
      </c>
      <c r="CK127" s="29">
        <f t="shared" si="57"/>
        <v>6879940234.0800524</v>
      </c>
      <c r="CL127" s="15">
        <f t="shared" si="58"/>
        <v>3149734029.4747458</v>
      </c>
      <c r="CM127" s="30">
        <f t="shared" si="66"/>
        <v>532788723.6856637</v>
      </c>
      <c r="CN127" s="30">
        <f t="shared" si="59"/>
        <v>1495190716.216532</v>
      </c>
      <c r="CO127" s="30">
        <f t="shared" si="60"/>
        <v>1121754589.5725501</v>
      </c>
      <c r="CP127" s="31">
        <f t="shared" si="61"/>
        <v>1011747510.2635601</v>
      </c>
      <c r="CQ127" s="32">
        <f t="shared" si="62"/>
        <v>860673149.70132005</v>
      </c>
      <c r="CR127" s="32">
        <f t="shared" si="63"/>
        <v>151074360.56224</v>
      </c>
      <c r="CS127" s="32">
        <f t="shared" si="64"/>
        <v>0</v>
      </c>
      <c r="CT127" s="67">
        <f t="shared" si="65"/>
        <v>20656227497</v>
      </c>
    </row>
    <row r="128" spans="1:98" x14ac:dyDescent="0.45">
      <c r="A128" s="7">
        <v>755</v>
      </c>
      <c r="B128" s="7" t="s">
        <v>226</v>
      </c>
      <c r="C128" s="8">
        <f t="shared" si="34"/>
        <v>0</v>
      </c>
      <c r="D128" s="7">
        <v>0</v>
      </c>
      <c r="E128" s="8">
        <f t="shared" si="35"/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8">
        <f t="shared" si="36"/>
        <v>1116568113.1847</v>
      </c>
      <c r="N128" s="7">
        <v>1116568113.1847</v>
      </c>
      <c r="O128" s="7">
        <v>0</v>
      </c>
      <c r="P128" s="8">
        <f t="shared" si="37"/>
        <v>415098249.68226337</v>
      </c>
      <c r="Q128" s="7">
        <v>300852599.57631999</v>
      </c>
      <c r="R128" s="7">
        <v>6193217.9108312</v>
      </c>
      <c r="S128" s="7">
        <v>29999999.999998</v>
      </c>
      <c r="T128" s="7">
        <v>5212432.1951222001</v>
      </c>
      <c r="U128" s="7">
        <v>72839999.999991998</v>
      </c>
      <c r="V128" s="7">
        <v>0</v>
      </c>
      <c r="W128" s="8">
        <f t="shared" si="38"/>
        <v>0</v>
      </c>
      <c r="X128" s="28">
        <f t="shared" si="39"/>
        <v>0</v>
      </c>
      <c r="Y128" s="7">
        <v>0</v>
      </c>
      <c r="Z128" s="7">
        <v>0</v>
      </c>
      <c r="AA128" s="28">
        <f t="shared" si="40"/>
        <v>0</v>
      </c>
      <c r="AB128" s="7">
        <v>0</v>
      </c>
      <c r="AC128" s="7">
        <v>0</v>
      </c>
      <c r="AD128" s="28">
        <f t="shared" si="41"/>
        <v>0</v>
      </c>
      <c r="AE128" s="7">
        <v>0</v>
      </c>
      <c r="AF128" s="7">
        <v>0</v>
      </c>
      <c r="AG128" s="8">
        <f t="shared" si="42"/>
        <v>5741980985.9326506</v>
      </c>
      <c r="AH128" s="7">
        <v>5406562780.0003004</v>
      </c>
      <c r="AI128" s="7">
        <v>335418205.93234998</v>
      </c>
      <c r="AJ128" s="7">
        <v>0</v>
      </c>
      <c r="AK128" s="7">
        <v>0</v>
      </c>
      <c r="AL128" s="7">
        <v>0</v>
      </c>
      <c r="AM128" s="8">
        <v>25000000.000353001</v>
      </c>
      <c r="AN128" s="8">
        <v>14654792.148993</v>
      </c>
      <c r="AO128" s="7">
        <v>10258354.5042951</v>
      </c>
      <c r="AP128" s="8">
        <v>0</v>
      </c>
      <c r="AQ128" s="8">
        <v>0</v>
      </c>
      <c r="AR128" s="8">
        <f t="shared" si="43"/>
        <v>0</v>
      </c>
      <c r="AS128" s="7">
        <v>0</v>
      </c>
      <c r="AT128" s="8">
        <f t="shared" si="44"/>
        <v>5834008167.5265102</v>
      </c>
      <c r="AU128" s="7">
        <v>3139999212.6594</v>
      </c>
      <c r="AV128" s="7">
        <v>2232934754.8724999</v>
      </c>
      <c r="AW128" s="7">
        <v>461074199.99461001</v>
      </c>
      <c r="AX128" s="8">
        <f t="shared" si="45"/>
        <v>1539055778.3265319</v>
      </c>
      <c r="AY128" s="7">
        <v>14333974.139281999</v>
      </c>
      <c r="AZ128" s="7">
        <v>130651059.4901</v>
      </c>
      <c r="BA128" s="7">
        <v>296816852.32644999</v>
      </c>
      <c r="BB128" s="7">
        <v>1097253892.3706999</v>
      </c>
      <c r="BC128" s="8">
        <v>81326267.718958005</v>
      </c>
      <c r="BD128" s="8">
        <f t="shared" si="46"/>
        <v>0</v>
      </c>
      <c r="BE128" s="7">
        <v>0</v>
      </c>
      <c r="BF128" s="8">
        <v>1159664129.0782001</v>
      </c>
      <c r="BG128" s="8">
        <f t="shared" si="47"/>
        <v>75808544.228440002</v>
      </c>
      <c r="BH128" s="7">
        <v>75808544.228440002</v>
      </c>
      <c r="BI128" s="7">
        <v>0</v>
      </c>
      <c r="BJ128" s="8">
        <v>0</v>
      </c>
      <c r="BK128" s="8">
        <f t="shared" si="48"/>
        <v>0</v>
      </c>
      <c r="BL128" s="7">
        <v>0</v>
      </c>
      <c r="BM128" s="7">
        <v>0</v>
      </c>
      <c r="BN128" s="8">
        <f t="shared" si="49"/>
        <v>0</v>
      </c>
      <c r="BO128" s="7">
        <v>0</v>
      </c>
      <c r="BP128" s="7">
        <v>0</v>
      </c>
      <c r="BQ128" s="8">
        <f t="shared" si="50"/>
        <v>0</v>
      </c>
      <c r="BR128" s="7">
        <v>0</v>
      </c>
      <c r="BS128" s="8">
        <v>0</v>
      </c>
      <c r="BT128" s="8">
        <f t="shared" si="51"/>
        <v>0</v>
      </c>
      <c r="BU128" s="7">
        <v>0</v>
      </c>
      <c r="BV128" s="7">
        <v>0</v>
      </c>
      <c r="BW128" s="8">
        <f t="shared" si="52"/>
        <v>26057514.892569002</v>
      </c>
      <c r="BX128" s="7">
        <v>26057514.892569002</v>
      </c>
      <c r="BY128" s="8">
        <v>0</v>
      </c>
      <c r="BZ128" s="8">
        <v>0</v>
      </c>
      <c r="CA128" s="8">
        <f t="shared" si="53"/>
        <v>3245136532.3761196</v>
      </c>
      <c r="CB128" s="7">
        <v>1028369081.7056</v>
      </c>
      <c r="CC128" s="7">
        <v>535927240.78027999</v>
      </c>
      <c r="CD128" s="7">
        <v>1526047063.8901999</v>
      </c>
      <c r="CE128" s="7">
        <v>154793146.00003999</v>
      </c>
      <c r="CF128" s="8">
        <f t="shared" si="54"/>
        <v>0</v>
      </c>
      <c r="CG128" s="7">
        <v>0</v>
      </c>
      <c r="CH128" s="13">
        <f t="shared" si="55"/>
        <v>13867796295.095989</v>
      </c>
      <c r="CI128" s="29">
        <f t="shared" si="56"/>
        <v>8135240409.7897635</v>
      </c>
      <c r="CJ128" s="29">
        <f t="shared" si="67"/>
        <v>1116568113.1847</v>
      </c>
      <c r="CK128" s="29">
        <f t="shared" si="57"/>
        <v>7018672296.6050634</v>
      </c>
      <c r="CL128" s="15">
        <f t="shared" si="58"/>
        <v>5315811411.6549168</v>
      </c>
      <c r="CM128" s="30">
        <f t="shared" si="66"/>
        <v>415098249.68226337</v>
      </c>
      <c r="CN128" s="30">
        <f t="shared" si="59"/>
        <v>1655576629.596534</v>
      </c>
      <c r="CO128" s="30">
        <f t="shared" si="60"/>
        <v>3245136532.3761196</v>
      </c>
      <c r="CP128" s="31">
        <f t="shared" si="61"/>
        <v>416744473.651308</v>
      </c>
      <c r="CQ128" s="32">
        <f t="shared" si="62"/>
        <v>335418205.93234998</v>
      </c>
      <c r="CR128" s="32">
        <f t="shared" si="63"/>
        <v>81326267.718958005</v>
      </c>
      <c r="CS128" s="32">
        <f t="shared" si="64"/>
        <v>0</v>
      </c>
      <c r="CT128" s="67">
        <f t="shared" si="65"/>
        <v>5406562780.0003004</v>
      </c>
    </row>
    <row r="129" spans="1:98" x14ac:dyDescent="0.45">
      <c r="A129" s="7">
        <v>757</v>
      </c>
      <c r="B129" s="7" t="s">
        <v>227</v>
      </c>
      <c r="C129" s="8">
        <f t="shared" si="34"/>
        <v>0</v>
      </c>
      <c r="D129" s="7">
        <v>0</v>
      </c>
      <c r="E129" s="8">
        <f t="shared" si="35"/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8">
        <f t="shared" si="36"/>
        <v>684274122.99065995</v>
      </c>
      <c r="N129" s="7">
        <v>684274122.99065995</v>
      </c>
      <c r="O129" s="7">
        <v>0</v>
      </c>
      <c r="P129" s="8">
        <f t="shared" si="37"/>
        <v>315797073.87990612</v>
      </c>
      <c r="Q129" s="7">
        <v>195949846.94757</v>
      </c>
      <c r="R129" s="7">
        <v>5914794.7372089</v>
      </c>
      <c r="S129" s="7">
        <v>29999999.999998</v>
      </c>
      <c r="T129" s="7">
        <v>5212432.1951222001</v>
      </c>
      <c r="U129" s="7">
        <v>78720000.000007004</v>
      </c>
      <c r="V129" s="7">
        <v>0</v>
      </c>
      <c r="W129" s="8">
        <f t="shared" si="38"/>
        <v>0</v>
      </c>
      <c r="X129" s="28">
        <f t="shared" si="39"/>
        <v>0</v>
      </c>
      <c r="Y129" s="7">
        <v>0</v>
      </c>
      <c r="Z129" s="7">
        <v>0</v>
      </c>
      <c r="AA129" s="28">
        <f t="shared" si="40"/>
        <v>0</v>
      </c>
      <c r="AB129" s="7">
        <v>0</v>
      </c>
      <c r="AC129" s="7">
        <v>0</v>
      </c>
      <c r="AD129" s="28">
        <f t="shared" si="41"/>
        <v>0</v>
      </c>
      <c r="AE129" s="7">
        <v>0</v>
      </c>
      <c r="AF129" s="7">
        <v>0</v>
      </c>
      <c r="AG129" s="8">
        <f t="shared" si="42"/>
        <v>3607909409.1154799</v>
      </c>
      <c r="AH129" s="7">
        <v>3400439410.9997001</v>
      </c>
      <c r="AI129" s="7">
        <v>207469998.11578</v>
      </c>
      <c r="AJ129" s="7">
        <v>0</v>
      </c>
      <c r="AK129" s="7">
        <v>0</v>
      </c>
      <c r="AL129" s="7">
        <v>0</v>
      </c>
      <c r="AM129" s="8">
        <v>25000000.000353001</v>
      </c>
      <c r="AN129" s="8">
        <v>11567433.878892999</v>
      </c>
      <c r="AO129" s="7">
        <v>8097203.7152250987</v>
      </c>
      <c r="AP129" s="8">
        <v>0</v>
      </c>
      <c r="AQ129" s="8">
        <v>0</v>
      </c>
      <c r="AR129" s="8">
        <f t="shared" si="43"/>
        <v>0</v>
      </c>
      <c r="AS129" s="7">
        <v>0</v>
      </c>
      <c r="AT129" s="8">
        <f t="shared" si="44"/>
        <v>4685292338.7670097</v>
      </c>
      <c r="AU129" s="7">
        <v>2228773077.2609</v>
      </c>
      <c r="AV129" s="7">
        <v>2118132137.5100999</v>
      </c>
      <c r="AW129" s="7">
        <v>338387123.99601001</v>
      </c>
      <c r="AX129" s="8">
        <f t="shared" si="45"/>
        <v>1080674673.246114</v>
      </c>
      <c r="AY129" s="7">
        <v>14333974.139281999</v>
      </c>
      <c r="AZ129" s="7">
        <v>88464378.391332</v>
      </c>
      <c r="BA129" s="7">
        <v>179609150.90876001</v>
      </c>
      <c r="BB129" s="7">
        <v>798267169.80674005</v>
      </c>
      <c r="BC129" s="8">
        <v>69274529.629438996</v>
      </c>
      <c r="BD129" s="8">
        <f t="shared" si="46"/>
        <v>0</v>
      </c>
      <c r="BE129" s="7">
        <v>0</v>
      </c>
      <c r="BF129" s="8">
        <v>394957448.99817002</v>
      </c>
      <c r="BG129" s="8">
        <f t="shared" si="47"/>
        <v>62348632.407293998</v>
      </c>
      <c r="BH129" s="7">
        <v>62348632.407293998</v>
      </c>
      <c r="BI129" s="7">
        <v>0</v>
      </c>
      <c r="BJ129" s="8">
        <v>0</v>
      </c>
      <c r="BK129" s="8">
        <f t="shared" si="48"/>
        <v>0</v>
      </c>
      <c r="BL129" s="7">
        <v>0</v>
      </c>
      <c r="BM129" s="7">
        <v>0</v>
      </c>
      <c r="BN129" s="8">
        <f t="shared" si="49"/>
        <v>0</v>
      </c>
      <c r="BO129" s="7">
        <v>0</v>
      </c>
      <c r="BP129" s="7">
        <v>0</v>
      </c>
      <c r="BQ129" s="8">
        <f t="shared" si="50"/>
        <v>0</v>
      </c>
      <c r="BR129" s="7">
        <v>0</v>
      </c>
      <c r="BS129" s="8">
        <v>0</v>
      </c>
      <c r="BT129" s="8">
        <f t="shared" si="51"/>
        <v>0</v>
      </c>
      <c r="BU129" s="7">
        <v>0</v>
      </c>
      <c r="BV129" s="7">
        <v>0</v>
      </c>
      <c r="BW129" s="8">
        <f t="shared" si="52"/>
        <v>17035391.792018998</v>
      </c>
      <c r="BX129" s="7">
        <v>17035391.792018998</v>
      </c>
      <c r="BY129" s="8">
        <v>0</v>
      </c>
      <c r="BZ129" s="8">
        <v>0</v>
      </c>
      <c r="CA129" s="8">
        <f t="shared" si="53"/>
        <v>958891588.61085296</v>
      </c>
      <c r="CB129" s="7">
        <v>304524006.61066002</v>
      </c>
      <c r="CC129" s="7">
        <v>462812232.00023001</v>
      </c>
      <c r="CD129" s="7">
        <v>153113960.99996999</v>
      </c>
      <c r="CE129" s="7">
        <v>38441388.999992996</v>
      </c>
      <c r="CF129" s="8">
        <f t="shared" si="54"/>
        <v>200000000.00003001</v>
      </c>
      <c r="CG129" s="7">
        <v>200000000.00003001</v>
      </c>
      <c r="CH129" s="13">
        <f t="shared" si="55"/>
        <v>8712583232.3165207</v>
      </c>
      <c r="CI129" s="29">
        <f t="shared" si="56"/>
        <v>5789523910.7561922</v>
      </c>
      <c r="CJ129" s="29">
        <f t="shared" si="67"/>
        <v>684274122.99065995</v>
      </c>
      <c r="CK129" s="29">
        <f t="shared" si="57"/>
        <v>5105249787.7655325</v>
      </c>
      <c r="CL129" s="15">
        <f t="shared" si="58"/>
        <v>2446314793.8150787</v>
      </c>
      <c r="CM129" s="30">
        <f t="shared" si="66"/>
        <v>315797073.87990612</v>
      </c>
      <c r="CN129" s="30">
        <f t="shared" si="59"/>
        <v>1171626131.3243198</v>
      </c>
      <c r="CO129" s="30">
        <f t="shared" si="60"/>
        <v>958891588.61085296</v>
      </c>
      <c r="CP129" s="31">
        <f t="shared" si="61"/>
        <v>476744527.74524903</v>
      </c>
      <c r="CQ129" s="32">
        <f t="shared" si="62"/>
        <v>207469998.11578</v>
      </c>
      <c r="CR129" s="32">
        <f t="shared" si="63"/>
        <v>69274529.629438996</v>
      </c>
      <c r="CS129" s="32">
        <f t="shared" si="64"/>
        <v>200000000.00003001</v>
      </c>
      <c r="CT129" s="67">
        <f t="shared" si="65"/>
        <v>3400439410.9997001</v>
      </c>
    </row>
    <row r="130" spans="1:98" x14ac:dyDescent="0.45">
      <c r="A130" s="7">
        <v>758</v>
      </c>
      <c r="B130" s="7" t="s">
        <v>228</v>
      </c>
      <c r="C130" s="8">
        <f t="shared" si="34"/>
        <v>0</v>
      </c>
      <c r="D130" s="7">
        <v>0</v>
      </c>
      <c r="E130" s="8">
        <f t="shared" si="35"/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8">
        <f t="shared" si="36"/>
        <v>662160856.19086003</v>
      </c>
      <c r="N130" s="7">
        <v>662160856.19086003</v>
      </c>
      <c r="O130" s="7">
        <v>0</v>
      </c>
      <c r="P130" s="8">
        <f t="shared" si="37"/>
        <v>496469073.73616195</v>
      </c>
      <c r="Q130" s="7">
        <v>313922789.85181999</v>
      </c>
      <c r="R130" s="7">
        <v>5133851.6892418005</v>
      </c>
      <c r="S130" s="7">
        <v>29999999.999998</v>
      </c>
      <c r="T130" s="7">
        <v>5212432.1951222001</v>
      </c>
      <c r="U130" s="7">
        <v>142199999.99998</v>
      </c>
      <c r="V130" s="7">
        <v>0</v>
      </c>
      <c r="W130" s="8">
        <f t="shared" si="38"/>
        <v>0</v>
      </c>
      <c r="X130" s="28">
        <f t="shared" si="39"/>
        <v>0</v>
      </c>
      <c r="Y130" s="7">
        <v>0</v>
      </c>
      <c r="Z130" s="7">
        <v>0</v>
      </c>
      <c r="AA130" s="28">
        <f t="shared" si="40"/>
        <v>0</v>
      </c>
      <c r="AB130" s="7">
        <v>0</v>
      </c>
      <c r="AC130" s="7">
        <v>0</v>
      </c>
      <c r="AD130" s="28">
        <f t="shared" si="41"/>
        <v>0</v>
      </c>
      <c r="AE130" s="7">
        <v>0</v>
      </c>
      <c r="AF130" s="7">
        <v>0</v>
      </c>
      <c r="AG130" s="8">
        <f t="shared" si="42"/>
        <v>9718082048.3131809</v>
      </c>
      <c r="AH130" s="7">
        <v>9148927392.0002003</v>
      </c>
      <c r="AI130" s="7">
        <v>569154656.31298006</v>
      </c>
      <c r="AJ130" s="7">
        <v>0</v>
      </c>
      <c r="AK130" s="7">
        <v>0</v>
      </c>
      <c r="AL130" s="7">
        <v>0</v>
      </c>
      <c r="AM130" s="8">
        <v>32350787.919895001</v>
      </c>
      <c r="AN130" s="8">
        <v>18207081.771820001</v>
      </c>
      <c r="AO130" s="7">
        <v>12744957.240274001</v>
      </c>
      <c r="AP130" s="8">
        <v>0</v>
      </c>
      <c r="AQ130" s="8">
        <v>0</v>
      </c>
      <c r="AR130" s="8">
        <f t="shared" si="43"/>
        <v>0</v>
      </c>
      <c r="AS130" s="7">
        <v>0</v>
      </c>
      <c r="AT130" s="8">
        <f t="shared" si="44"/>
        <v>4083322079.5361896</v>
      </c>
      <c r="AU130" s="7">
        <v>2809123971.9963999</v>
      </c>
      <c r="AV130" s="7">
        <v>1112200279.5416999</v>
      </c>
      <c r="AW130" s="7">
        <v>161997827.99809</v>
      </c>
      <c r="AX130" s="8">
        <f t="shared" si="45"/>
        <v>1579481311.00757</v>
      </c>
      <c r="AY130" s="7">
        <v>14782741.380799999</v>
      </c>
      <c r="AZ130" s="7">
        <v>165461558.58061001</v>
      </c>
      <c r="BA130" s="7">
        <v>853284004.69296002</v>
      </c>
      <c r="BB130" s="7">
        <v>545953006.35319996</v>
      </c>
      <c r="BC130" s="8">
        <v>106281018.85258999</v>
      </c>
      <c r="BD130" s="8">
        <f t="shared" si="46"/>
        <v>0</v>
      </c>
      <c r="BE130" s="7">
        <v>0</v>
      </c>
      <c r="BF130" s="8">
        <v>332917923.75979</v>
      </c>
      <c r="BG130" s="8">
        <f t="shared" si="47"/>
        <v>43361922.747818999</v>
      </c>
      <c r="BH130" s="7">
        <v>43361922.747818999</v>
      </c>
      <c r="BI130" s="7">
        <v>0</v>
      </c>
      <c r="BJ130" s="8">
        <v>0</v>
      </c>
      <c r="BK130" s="8">
        <f t="shared" si="48"/>
        <v>0</v>
      </c>
      <c r="BL130" s="7">
        <v>0</v>
      </c>
      <c r="BM130" s="7">
        <v>0</v>
      </c>
      <c r="BN130" s="8">
        <f t="shared" si="49"/>
        <v>0</v>
      </c>
      <c r="BO130" s="7">
        <v>0</v>
      </c>
      <c r="BP130" s="7">
        <v>0</v>
      </c>
      <c r="BQ130" s="8">
        <f t="shared" si="50"/>
        <v>0</v>
      </c>
      <c r="BR130" s="7">
        <v>0</v>
      </c>
      <c r="BS130" s="8">
        <v>0</v>
      </c>
      <c r="BT130" s="8">
        <f t="shared" si="51"/>
        <v>0</v>
      </c>
      <c r="BU130" s="7">
        <v>0</v>
      </c>
      <c r="BV130" s="7">
        <v>0</v>
      </c>
      <c r="BW130" s="8">
        <f t="shared" si="52"/>
        <v>27713285.418947998</v>
      </c>
      <c r="BX130" s="7">
        <v>27713285.418947998</v>
      </c>
      <c r="BY130" s="8">
        <v>0</v>
      </c>
      <c r="BZ130" s="8">
        <v>0</v>
      </c>
      <c r="CA130" s="8">
        <f t="shared" si="53"/>
        <v>1093045839.24032</v>
      </c>
      <c r="CB130" s="7">
        <v>257331720.87090001</v>
      </c>
      <c r="CC130" s="7">
        <v>130418502.37002</v>
      </c>
      <c r="CD130" s="7">
        <v>345138946.99941999</v>
      </c>
      <c r="CE130" s="7">
        <v>360156668.99997997</v>
      </c>
      <c r="CF130" s="8">
        <f t="shared" si="54"/>
        <v>0</v>
      </c>
      <c r="CG130" s="7">
        <v>0</v>
      </c>
      <c r="CH130" s="13">
        <f t="shared" si="55"/>
        <v>9044465836.4949436</v>
      </c>
      <c r="CI130" s="29">
        <f t="shared" si="56"/>
        <v>5110751647.4067345</v>
      </c>
      <c r="CJ130" s="29">
        <f t="shared" si="67"/>
        <v>662160856.19086003</v>
      </c>
      <c r="CK130" s="29">
        <f t="shared" si="57"/>
        <v>4448590791.2158747</v>
      </c>
      <c r="CL130" s="15">
        <f t="shared" si="58"/>
        <v>3258278513.9226389</v>
      </c>
      <c r="CM130" s="30">
        <f t="shared" si="66"/>
        <v>496469073.73616195</v>
      </c>
      <c r="CN130" s="30">
        <f t="shared" si="59"/>
        <v>1668763600.946157</v>
      </c>
      <c r="CO130" s="30">
        <f t="shared" si="60"/>
        <v>1093045839.24032</v>
      </c>
      <c r="CP130" s="31">
        <f t="shared" si="61"/>
        <v>675435675.16557002</v>
      </c>
      <c r="CQ130" s="32">
        <f t="shared" si="62"/>
        <v>569154656.31298006</v>
      </c>
      <c r="CR130" s="32">
        <f t="shared" si="63"/>
        <v>106281018.85258999</v>
      </c>
      <c r="CS130" s="32">
        <f t="shared" si="64"/>
        <v>0</v>
      </c>
      <c r="CT130" s="67">
        <f t="shared" si="65"/>
        <v>9148927392.0002003</v>
      </c>
    </row>
    <row r="131" spans="1:98" x14ac:dyDescent="0.45">
      <c r="A131" s="7">
        <v>759</v>
      </c>
      <c r="B131" s="7" t="s">
        <v>229</v>
      </c>
      <c r="C131" s="8">
        <f t="shared" si="34"/>
        <v>0</v>
      </c>
      <c r="D131" s="7">
        <v>0</v>
      </c>
      <c r="E131" s="8">
        <f t="shared" si="35"/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8">
        <f t="shared" si="36"/>
        <v>612208567.43139994</v>
      </c>
      <c r="N131" s="7">
        <v>612208567.43139994</v>
      </c>
      <c r="O131" s="7">
        <v>0</v>
      </c>
      <c r="P131" s="8">
        <f t="shared" si="37"/>
        <v>387530316.65586048</v>
      </c>
      <c r="Q131" s="7">
        <v>282211592.39454001</v>
      </c>
      <c r="R131" s="7">
        <v>3626292.0662103002</v>
      </c>
      <c r="S131" s="7">
        <v>29999999.999998</v>
      </c>
      <c r="T131" s="7">
        <v>5212432.1951222001</v>
      </c>
      <c r="U131" s="7">
        <v>66479999.999990001</v>
      </c>
      <c r="V131" s="7">
        <v>0</v>
      </c>
      <c r="W131" s="8">
        <f t="shared" si="38"/>
        <v>0</v>
      </c>
      <c r="X131" s="28">
        <f t="shared" si="39"/>
        <v>0</v>
      </c>
      <c r="Y131" s="7">
        <v>0</v>
      </c>
      <c r="Z131" s="7">
        <v>0</v>
      </c>
      <c r="AA131" s="28">
        <f t="shared" si="40"/>
        <v>0</v>
      </c>
      <c r="AB131" s="7">
        <v>0</v>
      </c>
      <c r="AC131" s="7">
        <v>0</v>
      </c>
      <c r="AD131" s="28">
        <f t="shared" si="41"/>
        <v>0</v>
      </c>
      <c r="AE131" s="7">
        <v>0</v>
      </c>
      <c r="AF131" s="7">
        <v>0</v>
      </c>
      <c r="AG131" s="8">
        <f t="shared" si="42"/>
        <v>7879478230.4913101</v>
      </c>
      <c r="AH131" s="7">
        <v>7457994989.0002003</v>
      </c>
      <c r="AI131" s="7">
        <v>421483241.49111003</v>
      </c>
      <c r="AJ131" s="7">
        <v>0</v>
      </c>
      <c r="AK131" s="7">
        <v>0</v>
      </c>
      <c r="AL131" s="7">
        <v>0</v>
      </c>
      <c r="AM131" s="8">
        <v>25000000.000353001</v>
      </c>
      <c r="AN131" s="8">
        <v>18067701.274494998</v>
      </c>
      <c r="AO131" s="7">
        <v>12647390.892146498</v>
      </c>
      <c r="AP131" s="8">
        <v>0</v>
      </c>
      <c r="AQ131" s="8">
        <v>0</v>
      </c>
      <c r="AR131" s="8">
        <f t="shared" si="43"/>
        <v>0</v>
      </c>
      <c r="AS131" s="7">
        <v>0</v>
      </c>
      <c r="AT131" s="8">
        <f t="shared" si="44"/>
        <v>3221361806.3998899</v>
      </c>
      <c r="AU131" s="7">
        <v>1167175617.8506</v>
      </c>
      <c r="AV131" s="7">
        <v>1735983340.5532</v>
      </c>
      <c r="AW131" s="7">
        <v>318202847.99608999</v>
      </c>
      <c r="AX131" s="8">
        <f t="shared" si="45"/>
        <v>973828447.170609</v>
      </c>
      <c r="AY131" s="7">
        <v>13660823.277053</v>
      </c>
      <c r="AZ131" s="7">
        <v>84277108.717585996</v>
      </c>
      <c r="BA131" s="7">
        <v>672285512.80666995</v>
      </c>
      <c r="BB131" s="7">
        <v>203605002.36930001</v>
      </c>
      <c r="BC131" s="8">
        <v>108119245.5975</v>
      </c>
      <c r="BD131" s="8">
        <f t="shared" si="46"/>
        <v>0</v>
      </c>
      <c r="BE131" s="7">
        <v>0</v>
      </c>
      <c r="BF131" s="8">
        <v>225913763.04063001</v>
      </c>
      <c r="BG131" s="8">
        <f t="shared" si="47"/>
        <v>50114575.672363997</v>
      </c>
      <c r="BH131" s="7">
        <v>50114575.672363997</v>
      </c>
      <c r="BI131" s="7">
        <v>0</v>
      </c>
      <c r="BJ131" s="8">
        <v>0</v>
      </c>
      <c r="BK131" s="8">
        <f t="shared" si="48"/>
        <v>0</v>
      </c>
      <c r="BL131" s="7">
        <v>0</v>
      </c>
      <c r="BM131" s="7">
        <v>0</v>
      </c>
      <c r="BN131" s="8">
        <f t="shared" si="49"/>
        <v>0</v>
      </c>
      <c r="BO131" s="7">
        <v>0</v>
      </c>
      <c r="BP131" s="7">
        <v>0</v>
      </c>
      <c r="BQ131" s="8">
        <f t="shared" si="50"/>
        <v>0</v>
      </c>
      <c r="BR131" s="7">
        <v>0</v>
      </c>
      <c r="BS131" s="8">
        <v>0</v>
      </c>
      <c r="BT131" s="8">
        <f t="shared" si="51"/>
        <v>0</v>
      </c>
      <c r="BU131" s="7">
        <v>0</v>
      </c>
      <c r="BV131" s="7">
        <v>0</v>
      </c>
      <c r="BW131" s="8">
        <f t="shared" si="52"/>
        <v>24883352.221588001</v>
      </c>
      <c r="BX131" s="7">
        <v>24883352.221588001</v>
      </c>
      <c r="BY131" s="8">
        <v>0</v>
      </c>
      <c r="BZ131" s="8">
        <v>0</v>
      </c>
      <c r="CA131" s="8">
        <f t="shared" si="53"/>
        <v>352619264.83823633</v>
      </c>
      <c r="CB131" s="7">
        <v>244073672.00760999</v>
      </c>
      <c r="CC131" s="7">
        <v>104766328.83066</v>
      </c>
      <c r="CD131" s="7">
        <v>0</v>
      </c>
      <c r="CE131" s="7">
        <v>3779263.9999663001</v>
      </c>
      <c r="CF131" s="8">
        <f t="shared" si="54"/>
        <v>0</v>
      </c>
      <c r="CG131" s="7">
        <v>0</v>
      </c>
      <c r="CH131" s="13">
        <f t="shared" si="55"/>
        <v>6421130281.794035</v>
      </c>
      <c r="CI131" s="29">
        <f t="shared" si="56"/>
        <v>4084484136.8722725</v>
      </c>
      <c r="CJ131" s="29">
        <f t="shared" si="67"/>
        <v>612208567.43139994</v>
      </c>
      <c r="CK131" s="29">
        <f t="shared" si="57"/>
        <v>3472275569.4408727</v>
      </c>
      <c r="CL131" s="15">
        <f t="shared" si="58"/>
        <v>1807043657.8331528</v>
      </c>
      <c r="CM131" s="30">
        <f t="shared" si="66"/>
        <v>387530316.65586048</v>
      </c>
      <c r="CN131" s="30">
        <f t="shared" si="59"/>
        <v>1066894076.339056</v>
      </c>
      <c r="CO131" s="30">
        <f t="shared" si="60"/>
        <v>352619264.83823633</v>
      </c>
      <c r="CP131" s="31">
        <f t="shared" si="61"/>
        <v>529602487.08861005</v>
      </c>
      <c r="CQ131" s="32">
        <f t="shared" si="62"/>
        <v>421483241.49111003</v>
      </c>
      <c r="CR131" s="32">
        <f t="shared" si="63"/>
        <v>108119245.5975</v>
      </c>
      <c r="CS131" s="32">
        <f t="shared" si="64"/>
        <v>0</v>
      </c>
      <c r="CT131" s="67">
        <f t="shared" si="65"/>
        <v>7457994989.0002003</v>
      </c>
    </row>
    <row r="132" spans="1:98" x14ac:dyDescent="0.45">
      <c r="A132" s="7">
        <v>760</v>
      </c>
      <c r="B132" s="7" t="s">
        <v>230</v>
      </c>
      <c r="C132" s="8">
        <f t="shared" ref="C132:C165" si="68">D132</f>
        <v>0</v>
      </c>
      <c r="D132" s="7">
        <v>0</v>
      </c>
      <c r="E132" s="8">
        <f t="shared" ref="E132:E165" si="69">SUM(F132:L132)</f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8">
        <f t="shared" ref="M132:M165" si="70">SUM(N132:O132)</f>
        <v>735436723.90963995</v>
      </c>
      <c r="N132" s="7">
        <v>735436723.90963995</v>
      </c>
      <c r="O132" s="7">
        <v>0</v>
      </c>
      <c r="P132" s="8">
        <f t="shared" ref="P132:P165" si="71">SUM(Q132:V132)</f>
        <v>412245777.85653245</v>
      </c>
      <c r="Q132" s="7">
        <v>275188954.93044001</v>
      </c>
      <c r="R132" s="7">
        <v>6804390.7309782999</v>
      </c>
      <c r="S132" s="7">
        <v>29999999.999998</v>
      </c>
      <c r="T132" s="7">
        <v>5212432.1951222001</v>
      </c>
      <c r="U132" s="7">
        <v>95039999.999993995</v>
      </c>
      <c r="V132" s="7">
        <v>0</v>
      </c>
      <c r="W132" s="8">
        <f t="shared" ref="W132:W165" si="72">SUM(X132,AA132,AD132)</f>
        <v>0</v>
      </c>
      <c r="X132" s="28">
        <f t="shared" ref="X132:X165" si="73">SUM(Y132:Z132)</f>
        <v>0</v>
      </c>
      <c r="Y132" s="7">
        <v>0</v>
      </c>
      <c r="Z132" s="7">
        <v>0</v>
      </c>
      <c r="AA132" s="28">
        <f t="shared" ref="AA132:AA165" si="74">SUM(AB132:AC132)</f>
        <v>0</v>
      </c>
      <c r="AB132" s="7">
        <v>0</v>
      </c>
      <c r="AC132" s="7">
        <v>0</v>
      </c>
      <c r="AD132" s="28">
        <f t="shared" ref="AD132:AD165" si="75">SUM(AE132:AF132)</f>
        <v>0</v>
      </c>
      <c r="AE132" s="7">
        <v>0</v>
      </c>
      <c r="AF132" s="7">
        <v>0</v>
      </c>
      <c r="AG132" s="8">
        <f t="shared" ref="AG132:AG165" si="76">SUM(AH132:AL132)</f>
        <v>6774159365.6640797</v>
      </c>
      <c r="AH132" s="7">
        <v>6379866360</v>
      </c>
      <c r="AI132" s="7">
        <v>394293005.66408002</v>
      </c>
      <c r="AJ132" s="7">
        <v>0</v>
      </c>
      <c r="AK132" s="7">
        <v>0</v>
      </c>
      <c r="AL132" s="7">
        <v>0</v>
      </c>
      <c r="AM132" s="8">
        <v>25000000.000353001</v>
      </c>
      <c r="AN132" s="8">
        <v>17326589.802014999</v>
      </c>
      <c r="AO132" s="7">
        <v>12128612.861410499</v>
      </c>
      <c r="AP132" s="8">
        <v>0</v>
      </c>
      <c r="AQ132" s="8">
        <v>0</v>
      </c>
      <c r="AR132" s="8">
        <f t="shared" ref="AR132:AR165" si="77">AS132</f>
        <v>0</v>
      </c>
      <c r="AS132" s="7">
        <v>0</v>
      </c>
      <c r="AT132" s="8">
        <f t="shared" ref="AT132:AT165" si="78">SUM(AU132:AW132)</f>
        <v>7543720941.9770098</v>
      </c>
      <c r="AU132" s="7">
        <v>4413107936.7501001</v>
      </c>
      <c r="AV132" s="7">
        <v>2850957985.2302999</v>
      </c>
      <c r="AW132" s="7">
        <v>279655019.99660999</v>
      </c>
      <c r="AX132" s="8">
        <f t="shared" ref="AX132:AX165" si="79">SUM(AY132:BB132)</f>
        <v>2867081610.679389</v>
      </c>
      <c r="AY132" s="7">
        <v>17026577.588199001</v>
      </c>
      <c r="AZ132" s="7">
        <v>204075507.03909999</v>
      </c>
      <c r="BA132" s="7">
        <v>2024219518.8168001</v>
      </c>
      <c r="BB132" s="7">
        <v>621760007.23529005</v>
      </c>
      <c r="BC132" s="8">
        <v>100639687.92393</v>
      </c>
      <c r="BD132" s="8">
        <f t="shared" ref="BD132:BD165" si="80">BE132</f>
        <v>0</v>
      </c>
      <c r="BE132" s="7">
        <v>0</v>
      </c>
      <c r="BF132" s="8">
        <v>891810356.63857996</v>
      </c>
      <c r="BG132" s="8">
        <f t="shared" ref="BG132:BG165" si="81">SUM(BH132:BI132)</f>
        <v>69607783.511264995</v>
      </c>
      <c r="BH132" s="7">
        <v>69607783.511264995</v>
      </c>
      <c r="BI132" s="7">
        <v>0</v>
      </c>
      <c r="BJ132" s="8">
        <v>0</v>
      </c>
      <c r="BK132" s="8">
        <f t="shared" ref="BK132:BK165" si="82">SUM(BL132:BM132)</f>
        <v>0</v>
      </c>
      <c r="BL132" s="7">
        <v>0</v>
      </c>
      <c r="BM132" s="7">
        <v>0</v>
      </c>
      <c r="BN132" s="8">
        <f t="shared" ref="BN132:BN165" si="83">SUM(BO132:BP132)</f>
        <v>0</v>
      </c>
      <c r="BO132" s="7">
        <v>0</v>
      </c>
      <c r="BP132" s="7">
        <v>0</v>
      </c>
      <c r="BQ132" s="8">
        <f t="shared" ref="BQ132:BQ165" si="84">BR132</f>
        <v>0</v>
      </c>
      <c r="BR132" s="7">
        <v>0</v>
      </c>
      <c r="BS132" s="8">
        <v>0</v>
      </c>
      <c r="BT132" s="8">
        <f t="shared" ref="BT132:BT165" si="85">SUM(BU132:BV132)</f>
        <v>0</v>
      </c>
      <c r="BU132" s="7">
        <v>0</v>
      </c>
      <c r="BV132" s="7">
        <v>0</v>
      </c>
      <c r="BW132" s="8">
        <f t="shared" ref="BW132:BW165" si="86">BX132</f>
        <v>28798949.639963999</v>
      </c>
      <c r="BX132" s="7">
        <v>28798949.639963999</v>
      </c>
      <c r="BY132" s="8">
        <v>0</v>
      </c>
      <c r="BZ132" s="8">
        <v>0</v>
      </c>
      <c r="CA132" s="8">
        <f t="shared" ref="CA132:CA165" si="87">SUM(CB132:CE132)</f>
        <v>3935089008.5679398</v>
      </c>
      <c r="CB132" s="7">
        <v>632740742.23199999</v>
      </c>
      <c r="CC132" s="7">
        <v>188328150.71643999</v>
      </c>
      <c r="CD132" s="7">
        <v>2817903317.6195998</v>
      </c>
      <c r="CE132" s="7">
        <v>296116797.99989998</v>
      </c>
      <c r="CF132" s="8">
        <f t="shared" ref="CF132:CF165" si="88">CG132</f>
        <v>0</v>
      </c>
      <c r="CG132" s="7">
        <v>0</v>
      </c>
      <c r="CH132" s="13">
        <f t="shared" ref="CH132:CH164" si="89">CP132+CL132+CI132</f>
        <v>17021050436.170698</v>
      </c>
      <c r="CI132" s="29">
        <f t="shared" ref="CI132:CI165" si="90">SUM(CJ132:CK132)</f>
        <v>9195968022.5255833</v>
      </c>
      <c r="CJ132" s="29">
        <f t="shared" si="67"/>
        <v>735436723.90963995</v>
      </c>
      <c r="CK132" s="29">
        <f t="shared" ref="CK132:CK165" si="91">AM132+AT132+BF132</f>
        <v>8460531298.615943</v>
      </c>
      <c r="CL132" s="15">
        <f t="shared" ref="CL132:CL164" si="92">SUM(CM132:CO132)</f>
        <v>7330149720.0571051</v>
      </c>
      <c r="CM132" s="30">
        <f t="shared" si="66"/>
        <v>412245777.85653245</v>
      </c>
      <c r="CN132" s="30">
        <f t="shared" ref="CN132:CN165" si="93">AN132+AX132+BG132+BN132+BW132</f>
        <v>2982814933.6326327</v>
      </c>
      <c r="CO132" s="30">
        <f t="shared" ref="CO132:CO164" si="94">BQ132+CA132</f>
        <v>3935089008.5679398</v>
      </c>
      <c r="CP132" s="31">
        <f t="shared" ref="CP132:CP164" si="95">SUM(CQ132:CS132)</f>
        <v>494932693.58801001</v>
      </c>
      <c r="CQ132" s="32">
        <f t="shared" ref="CQ132:CQ164" si="96">W132+SUM(AI132:AL132)</f>
        <v>394293005.66408002</v>
      </c>
      <c r="CR132" s="32">
        <f t="shared" ref="CR132:CR164" si="97">AP132+AQ132+BC132+BJ132+BS132+BY132</f>
        <v>100639687.92393</v>
      </c>
      <c r="CS132" s="32">
        <f t="shared" ref="CS132:CS164" si="98">AR132+BD132+BL132+BT132+BZ132+CF132</f>
        <v>0</v>
      </c>
      <c r="CT132" s="67">
        <f t="shared" ref="CT132:CT164" si="99">BM132+AH132</f>
        <v>6379866360</v>
      </c>
    </row>
    <row r="133" spans="1:98" x14ac:dyDescent="0.45">
      <c r="A133" s="7">
        <v>761</v>
      </c>
      <c r="B133" s="7" t="s">
        <v>231</v>
      </c>
      <c r="C133" s="8">
        <f t="shared" si="68"/>
        <v>0</v>
      </c>
      <c r="D133" s="7">
        <v>0</v>
      </c>
      <c r="E133" s="8">
        <f t="shared" si="69"/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8">
        <f t="shared" si="70"/>
        <v>791046483.34966004</v>
      </c>
      <c r="N133" s="7">
        <v>791046483.34966004</v>
      </c>
      <c r="O133" s="7">
        <v>0</v>
      </c>
      <c r="P133" s="8">
        <f t="shared" si="71"/>
        <v>682286836.09837151</v>
      </c>
      <c r="Q133" s="7">
        <v>476558119.45669001</v>
      </c>
      <c r="R133" s="7">
        <v>5996284.4465613998</v>
      </c>
      <c r="S133" s="7">
        <v>29999999.999998</v>
      </c>
      <c r="T133" s="7">
        <v>5212432.1951222001</v>
      </c>
      <c r="U133" s="7">
        <v>164520000</v>
      </c>
      <c r="V133" s="7">
        <v>0</v>
      </c>
      <c r="W133" s="8">
        <f t="shared" si="72"/>
        <v>0</v>
      </c>
      <c r="X133" s="28">
        <f t="shared" si="73"/>
        <v>0</v>
      </c>
      <c r="Y133" s="7">
        <v>0</v>
      </c>
      <c r="Z133" s="7">
        <v>0</v>
      </c>
      <c r="AA133" s="28">
        <f t="shared" si="74"/>
        <v>0</v>
      </c>
      <c r="AB133" s="7">
        <v>0</v>
      </c>
      <c r="AC133" s="7">
        <v>0</v>
      </c>
      <c r="AD133" s="28">
        <f t="shared" si="75"/>
        <v>0</v>
      </c>
      <c r="AE133" s="7">
        <v>0</v>
      </c>
      <c r="AF133" s="7">
        <v>0</v>
      </c>
      <c r="AG133" s="8">
        <f t="shared" si="76"/>
        <v>10615033216.9534</v>
      </c>
      <c r="AH133" s="7">
        <v>9869425722.0002003</v>
      </c>
      <c r="AI133" s="7">
        <v>745607494.95319998</v>
      </c>
      <c r="AJ133" s="7">
        <v>0</v>
      </c>
      <c r="AK133" s="7">
        <v>0</v>
      </c>
      <c r="AL133" s="7">
        <v>0</v>
      </c>
      <c r="AM133" s="8">
        <v>53264512.000503004</v>
      </c>
      <c r="AN133" s="8">
        <v>28409276.223276</v>
      </c>
      <c r="AO133" s="7">
        <v>19886493.356293198</v>
      </c>
      <c r="AP133" s="8">
        <v>0</v>
      </c>
      <c r="AQ133" s="8">
        <v>0</v>
      </c>
      <c r="AR133" s="8">
        <f t="shared" si="77"/>
        <v>0</v>
      </c>
      <c r="AS133" s="7">
        <v>0</v>
      </c>
      <c r="AT133" s="8">
        <f t="shared" si="78"/>
        <v>9482894843.7063694</v>
      </c>
      <c r="AU133" s="7">
        <v>4837271891.4589005</v>
      </c>
      <c r="AV133" s="7">
        <v>4173743556.2529001</v>
      </c>
      <c r="AW133" s="7">
        <v>471879395.99457002</v>
      </c>
      <c r="AX133" s="8">
        <f t="shared" si="79"/>
        <v>1306977698.1627221</v>
      </c>
      <c r="AY133" s="7">
        <v>23533702.589731999</v>
      </c>
      <c r="AZ133" s="7">
        <v>276343753.31988001</v>
      </c>
      <c r="BA133" s="7">
        <v>466878907.06304997</v>
      </c>
      <c r="BB133" s="7">
        <v>540221335.19006002</v>
      </c>
      <c r="BC133" s="8">
        <v>152153841.91115001</v>
      </c>
      <c r="BD133" s="8">
        <f t="shared" si="80"/>
        <v>200000000.00053</v>
      </c>
      <c r="BE133" s="7">
        <v>200000000.00053</v>
      </c>
      <c r="BF133" s="8">
        <v>873582551.71785998</v>
      </c>
      <c r="BG133" s="8">
        <f t="shared" si="81"/>
        <v>72976988.659920007</v>
      </c>
      <c r="BH133" s="7">
        <v>72976988.659920007</v>
      </c>
      <c r="BI133" s="7">
        <v>0</v>
      </c>
      <c r="BJ133" s="8">
        <v>0</v>
      </c>
      <c r="BK133" s="8">
        <f t="shared" si="82"/>
        <v>0</v>
      </c>
      <c r="BL133" s="7">
        <v>0</v>
      </c>
      <c r="BM133" s="7">
        <v>0</v>
      </c>
      <c r="BN133" s="8">
        <f t="shared" si="83"/>
        <v>0</v>
      </c>
      <c r="BO133" s="7">
        <v>0</v>
      </c>
      <c r="BP133" s="7">
        <v>0</v>
      </c>
      <c r="BQ133" s="8">
        <f t="shared" si="84"/>
        <v>0</v>
      </c>
      <c r="BR133" s="7">
        <v>0</v>
      </c>
      <c r="BS133" s="8">
        <v>0</v>
      </c>
      <c r="BT133" s="8">
        <f t="shared" si="85"/>
        <v>0</v>
      </c>
      <c r="BU133" s="7">
        <v>0</v>
      </c>
      <c r="BV133" s="7">
        <v>0</v>
      </c>
      <c r="BW133" s="8">
        <f t="shared" si="86"/>
        <v>34895305.161812</v>
      </c>
      <c r="BX133" s="7">
        <v>34895305.161812</v>
      </c>
      <c r="BY133" s="8">
        <v>0</v>
      </c>
      <c r="BZ133" s="8">
        <v>0</v>
      </c>
      <c r="CA133" s="8">
        <f t="shared" si="87"/>
        <v>789376339.37425005</v>
      </c>
      <c r="CB133" s="7">
        <v>214586390.17399999</v>
      </c>
      <c r="CC133" s="7">
        <v>317608909.20032001</v>
      </c>
      <c r="CD133" s="7">
        <v>103012155.99992999</v>
      </c>
      <c r="CE133" s="7">
        <v>154168884</v>
      </c>
      <c r="CF133" s="8">
        <f t="shared" si="88"/>
        <v>200000000.00003001</v>
      </c>
      <c r="CG133" s="7">
        <v>200000000.00003001</v>
      </c>
      <c r="CH133" s="13">
        <f t="shared" si="89"/>
        <v>15413472171.319654</v>
      </c>
      <c r="CI133" s="29">
        <f t="shared" si="90"/>
        <v>11200788390.774393</v>
      </c>
      <c r="CJ133" s="29">
        <f t="shared" si="67"/>
        <v>791046483.34966004</v>
      </c>
      <c r="CK133" s="29">
        <f t="shared" si="91"/>
        <v>10409741907.424732</v>
      </c>
      <c r="CL133" s="15">
        <f t="shared" si="92"/>
        <v>2914922443.6803517</v>
      </c>
      <c r="CM133" s="30">
        <f t="shared" ref="CM133:CM165" si="100">E133+P133</f>
        <v>682286836.09837151</v>
      </c>
      <c r="CN133" s="30">
        <f t="shared" si="93"/>
        <v>1443259268.2077301</v>
      </c>
      <c r="CO133" s="30">
        <f t="shared" si="94"/>
        <v>789376339.37425005</v>
      </c>
      <c r="CP133" s="31">
        <f t="shared" si="95"/>
        <v>1297761336.8649101</v>
      </c>
      <c r="CQ133" s="32">
        <f t="shared" si="96"/>
        <v>745607494.95319998</v>
      </c>
      <c r="CR133" s="32">
        <f t="shared" si="97"/>
        <v>152153841.91115001</v>
      </c>
      <c r="CS133" s="32">
        <f t="shared" si="98"/>
        <v>400000000.00056005</v>
      </c>
      <c r="CT133" s="67">
        <f t="shared" si="99"/>
        <v>9869425722.0002003</v>
      </c>
    </row>
    <row r="134" spans="1:98" x14ac:dyDescent="0.45">
      <c r="A134" s="7">
        <v>762</v>
      </c>
      <c r="B134" s="7" t="s">
        <v>232</v>
      </c>
      <c r="C134" s="8">
        <f t="shared" si="68"/>
        <v>0</v>
      </c>
      <c r="D134" s="7">
        <v>0</v>
      </c>
      <c r="E134" s="8">
        <f t="shared" si="69"/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8">
        <f t="shared" si="70"/>
        <v>299981948.47578001</v>
      </c>
      <c r="N134" s="7">
        <v>299981948.47578001</v>
      </c>
      <c r="O134" s="7">
        <v>0</v>
      </c>
      <c r="P134" s="8">
        <f t="shared" si="71"/>
        <v>178083329.09989268</v>
      </c>
      <c r="Q134" s="7">
        <v>115970872.94552</v>
      </c>
      <c r="R134" s="7">
        <v>1460023.9592424999</v>
      </c>
      <c r="S134" s="7">
        <v>29999999.999998</v>
      </c>
      <c r="T134" s="7">
        <v>5212432.1951222001</v>
      </c>
      <c r="U134" s="7">
        <v>25440000.000009999</v>
      </c>
      <c r="V134" s="7">
        <v>0</v>
      </c>
      <c r="W134" s="8">
        <f t="shared" si="72"/>
        <v>0</v>
      </c>
      <c r="X134" s="28">
        <f t="shared" si="73"/>
        <v>0</v>
      </c>
      <c r="Y134" s="7">
        <v>0</v>
      </c>
      <c r="Z134" s="7">
        <v>0</v>
      </c>
      <c r="AA134" s="28">
        <f t="shared" si="74"/>
        <v>0</v>
      </c>
      <c r="AB134" s="7">
        <v>0</v>
      </c>
      <c r="AC134" s="7">
        <v>0</v>
      </c>
      <c r="AD134" s="28">
        <f t="shared" si="75"/>
        <v>0</v>
      </c>
      <c r="AE134" s="7">
        <v>0</v>
      </c>
      <c r="AF134" s="7">
        <v>0</v>
      </c>
      <c r="AG134" s="8">
        <f t="shared" si="76"/>
        <v>1293690578.679812</v>
      </c>
      <c r="AH134" s="7">
        <v>1203946791.9997001</v>
      </c>
      <c r="AI134" s="7">
        <v>89743786.680112004</v>
      </c>
      <c r="AJ134" s="7">
        <v>0</v>
      </c>
      <c r="AK134" s="7">
        <v>0</v>
      </c>
      <c r="AL134" s="7">
        <v>0</v>
      </c>
      <c r="AM134" s="8">
        <v>25000000.000353001</v>
      </c>
      <c r="AN134" s="8">
        <v>7595840.3638418</v>
      </c>
      <c r="AO134" s="7">
        <v>5317088.2546892595</v>
      </c>
      <c r="AP134" s="8">
        <v>0</v>
      </c>
      <c r="AQ134" s="8">
        <v>0</v>
      </c>
      <c r="AR134" s="8">
        <f t="shared" si="77"/>
        <v>0</v>
      </c>
      <c r="AS134" s="7">
        <v>0</v>
      </c>
      <c r="AT134" s="8">
        <f t="shared" si="78"/>
        <v>950042921.63749003</v>
      </c>
      <c r="AU134" s="7">
        <v>396832117.83274001</v>
      </c>
      <c r="AV134" s="7">
        <v>283310607.80791998</v>
      </c>
      <c r="AW134" s="7">
        <v>269900195.99682999</v>
      </c>
      <c r="AX134" s="8">
        <f t="shared" si="79"/>
        <v>185723213.92291898</v>
      </c>
      <c r="AY134" s="7">
        <v>10070685.345195999</v>
      </c>
      <c r="AZ134" s="7">
        <v>21205637.523722999</v>
      </c>
      <c r="BA134" s="7">
        <v>154446891.05399999</v>
      </c>
      <c r="BB134" s="7">
        <v>0</v>
      </c>
      <c r="BC134" s="8">
        <v>50090256.813515</v>
      </c>
      <c r="BD134" s="8">
        <f t="shared" si="80"/>
        <v>0</v>
      </c>
      <c r="BE134" s="7">
        <v>0</v>
      </c>
      <c r="BF134" s="8">
        <v>186205145.73289001</v>
      </c>
      <c r="BG134" s="8">
        <f t="shared" si="81"/>
        <v>25937290.999841001</v>
      </c>
      <c r="BH134" s="7">
        <v>25937290.999841001</v>
      </c>
      <c r="BI134" s="7">
        <v>0</v>
      </c>
      <c r="BJ134" s="8">
        <v>0</v>
      </c>
      <c r="BK134" s="8">
        <f t="shared" si="82"/>
        <v>0</v>
      </c>
      <c r="BL134" s="7">
        <v>0</v>
      </c>
      <c r="BM134" s="7">
        <v>0</v>
      </c>
      <c r="BN134" s="8">
        <f t="shared" si="83"/>
        <v>0</v>
      </c>
      <c r="BO134" s="7">
        <v>0</v>
      </c>
      <c r="BP134" s="7">
        <v>0</v>
      </c>
      <c r="BQ134" s="8">
        <f t="shared" si="84"/>
        <v>0</v>
      </c>
      <c r="BR134" s="7">
        <v>0</v>
      </c>
      <c r="BS134" s="8">
        <v>0</v>
      </c>
      <c r="BT134" s="8">
        <f t="shared" si="85"/>
        <v>0</v>
      </c>
      <c r="BU134" s="7">
        <v>0</v>
      </c>
      <c r="BV134" s="7">
        <v>0</v>
      </c>
      <c r="BW134" s="8">
        <f t="shared" si="86"/>
        <v>10476738.415353</v>
      </c>
      <c r="BX134" s="7">
        <v>10476738.415353</v>
      </c>
      <c r="BY134" s="8">
        <v>0</v>
      </c>
      <c r="BZ134" s="8">
        <v>0</v>
      </c>
      <c r="CA134" s="8">
        <f t="shared" si="87"/>
        <v>117180646.17328599</v>
      </c>
      <c r="CB134" s="7">
        <v>43406840.63961</v>
      </c>
      <c r="CC134" s="7">
        <v>41994472.533844002</v>
      </c>
      <c r="CD134" s="7">
        <v>12117356.999965001</v>
      </c>
      <c r="CE134" s="7">
        <v>19661975.999867</v>
      </c>
      <c r="CF134" s="8">
        <f t="shared" si="88"/>
        <v>0</v>
      </c>
      <c r="CG134" s="7">
        <v>0</v>
      </c>
      <c r="CH134" s="13">
        <f t="shared" si="89"/>
        <v>2126061118.3152735</v>
      </c>
      <c r="CI134" s="29">
        <f t="shared" si="90"/>
        <v>1461230015.846513</v>
      </c>
      <c r="CJ134" s="29">
        <f t="shared" ref="CJ134:CJ165" si="101">C134+M134</f>
        <v>299981948.47578001</v>
      </c>
      <c r="CK134" s="29">
        <f t="shared" si="91"/>
        <v>1161248067.370733</v>
      </c>
      <c r="CL134" s="15">
        <f t="shared" si="92"/>
        <v>524997058.97513342</v>
      </c>
      <c r="CM134" s="30">
        <f t="shared" si="100"/>
        <v>178083329.09989268</v>
      </c>
      <c r="CN134" s="30">
        <f t="shared" si="93"/>
        <v>229733083.70195478</v>
      </c>
      <c r="CO134" s="30">
        <f t="shared" si="94"/>
        <v>117180646.17328599</v>
      </c>
      <c r="CP134" s="31">
        <f t="shared" si="95"/>
        <v>139834043.49362701</v>
      </c>
      <c r="CQ134" s="32">
        <f t="shared" si="96"/>
        <v>89743786.680112004</v>
      </c>
      <c r="CR134" s="32">
        <f t="shared" si="97"/>
        <v>50090256.813515</v>
      </c>
      <c r="CS134" s="32">
        <f t="shared" si="98"/>
        <v>0</v>
      </c>
      <c r="CT134" s="67">
        <f t="shared" si="99"/>
        <v>1203946791.9997001</v>
      </c>
    </row>
    <row r="135" spans="1:98" x14ac:dyDescent="0.45">
      <c r="A135" s="7">
        <v>763</v>
      </c>
      <c r="B135" s="7" t="s">
        <v>233</v>
      </c>
      <c r="C135" s="8">
        <f t="shared" si="68"/>
        <v>0</v>
      </c>
      <c r="D135" s="7">
        <v>0</v>
      </c>
      <c r="E135" s="8">
        <f t="shared" si="69"/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8">
        <f t="shared" si="70"/>
        <v>600551998.91173995</v>
      </c>
      <c r="N135" s="7">
        <v>600551998.91173995</v>
      </c>
      <c r="O135" s="7">
        <v>0</v>
      </c>
      <c r="P135" s="8">
        <f t="shared" si="71"/>
        <v>311891610.35215253</v>
      </c>
      <c r="Q135" s="7">
        <v>192603377.21408001</v>
      </c>
      <c r="R135" s="7">
        <v>4875800.9429572998</v>
      </c>
      <c r="S135" s="7">
        <v>29999999.999998</v>
      </c>
      <c r="T135" s="7">
        <v>5212432.1951222001</v>
      </c>
      <c r="U135" s="7">
        <v>79199999.999994993</v>
      </c>
      <c r="V135" s="7">
        <v>0</v>
      </c>
      <c r="W135" s="8">
        <f t="shared" si="72"/>
        <v>0</v>
      </c>
      <c r="X135" s="28">
        <f t="shared" si="73"/>
        <v>0</v>
      </c>
      <c r="Y135" s="7">
        <v>0</v>
      </c>
      <c r="Z135" s="7">
        <v>0</v>
      </c>
      <c r="AA135" s="28">
        <f t="shared" si="74"/>
        <v>0</v>
      </c>
      <c r="AB135" s="7">
        <v>0</v>
      </c>
      <c r="AC135" s="7">
        <v>0</v>
      </c>
      <c r="AD135" s="28">
        <f t="shared" si="75"/>
        <v>0</v>
      </c>
      <c r="AE135" s="7">
        <v>0</v>
      </c>
      <c r="AF135" s="7">
        <v>0</v>
      </c>
      <c r="AG135" s="8">
        <f t="shared" si="76"/>
        <v>4340074092.2993698</v>
      </c>
      <c r="AH135" s="7">
        <v>4091457583.9998002</v>
      </c>
      <c r="AI135" s="7">
        <v>248616508.29956999</v>
      </c>
      <c r="AJ135" s="7">
        <v>0</v>
      </c>
      <c r="AK135" s="7">
        <v>0</v>
      </c>
      <c r="AL135" s="7">
        <v>0</v>
      </c>
      <c r="AM135" s="8">
        <v>25000000.000353001</v>
      </c>
      <c r="AN135" s="8">
        <v>11949252.958736001</v>
      </c>
      <c r="AO135" s="7">
        <v>8364477.0711151995</v>
      </c>
      <c r="AP135" s="8">
        <v>0</v>
      </c>
      <c r="AQ135" s="8">
        <v>0</v>
      </c>
      <c r="AR135" s="8">
        <f t="shared" si="77"/>
        <v>0</v>
      </c>
      <c r="AS135" s="7">
        <v>0</v>
      </c>
      <c r="AT135" s="8">
        <f t="shared" si="78"/>
        <v>3931340385.6558204</v>
      </c>
      <c r="AU135" s="7">
        <v>2334129345.3692002</v>
      </c>
      <c r="AV135" s="7">
        <v>1286405376.2901001</v>
      </c>
      <c r="AW135" s="7">
        <v>310805663.99651998</v>
      </c>
      <c r="AX135" s="8">
        <f t="shared" si="79"/>
        <v>1374286052.9360909</v>
      </c>
      <c r="AY135" s="7">
        <v>14109590.518571001</v>
      </c>
      <c r="AZ135" s="7">
        <v>110933934.34266999</v>
      </c>
      <c r="BA135" s="7">
        <v>944823904.53241003</v>
      </c>
      <c r="BB135" s="7">
        <v>304418623.54244</v>
      </c>
      <c r="BC135" s="8">
        <v>72548103.531907007</v>
      </c>
      <c r="BD135" s="8">
        <f t="shared" si="80"/>
        <v>0</v>
      </c>
      <c r="BE135" s="7">
        <v>0</v>
      </c>
      <c r="BF135" s="8">
        <v>757919329.11869001</v>
      </c>
      <c r="BG135" s="8">
        <f t="shared" si="81"/>
        <v>58203458.487167001</v>
      </c>
      <c r="BH135" s="7">
        <v>58203458.487167001</v>
      </c>
      <c r="BI135" s="7">
        <v>0</v>
      </c>
      <c r="BJ135" s="8">
        <v>0</v>
      </c>
      <c r="BK135" s="8">
        <f t="shared" si="82"/>
        <v>0</v>
      </c>
      <c r="BL135" s="7">
        <v>0</v>
      </c>
      <c r="BM135" s="7">
        <v>0</v>
      </c>
      <c r="BN135" s="8">
        <f t="shared" si="83"/>
        <v>0</v>
      </c>
      <c r="BO135" s="7">
        <v>0</v>
      </c>
      <c r="BP135" s="7">
        <v>0</v>
      </c>
      <c r="BQ135" s="8">
        <f t="shared" si="84"/>
        <v>0</v>
      </c>
      <c r="BR135" s="7">
        <v>0</v>
      </c>
      <c r="BS135" s="8">
        <v>0</v>
      </c>
      <c r="BT135" s="8">
        <f t="shared" si="85"/>
        <v>0</v>
      </c>
      <c r="BU135" s="7">
        <v>0</v>
      </c>
      <c r="BV135" s="7">
        <v>0</v>
      </c>
      <c r="BW135" s="8">
        <f t="shared" si="86"/>
        <v>18553103.800733</v>
      </c>
      <c r="BX135" s="7">
        <v>18553103.800733</v>
      </c>
      <c r="BY135" s="8">
        <v>0</v>
      </c>
      <c r="BZ135" s="8">
        <v>0</v>
      </c>
      <c r="CA135" s="8">
        <f t="shared" si="87"/>
        <v>423832717.17407995</v>
      </c>
      <c r="CB135" s="7">
        <v>135042156.90487999</v>
      </c>
      <c r="CC135" s="7">
        <v>155204803.26898</v>
      </c>
      <c r="CD135" s="7">
        <v>119251528.00018001</v>
      </c>
      <c r="CE135" s="7">
        <v>14334229.00004</v>
      </c>
      <c r="CF135" s="8">
        <f t="shared" si="88"/>
        <v>0</v>
      </c>
      <c r="CG135" s="7">
        <v>0</v>
      </c>
      <c r="CH135" s="13">
        <f t="shared" si="89"/>
        <v>7834692521.2270403</v>
      </c>
      <c r="CI135" s="29">
        <f t="shared" si="90"/>
        <v>5314811713.6866035</v>
      </c>
      <c r="CJ135" s="29">
        <f t="shared" si="101"/>
        <v>600551998.91173995</v>
      </c>
      <c r="CK135" s="29">
        <f t="shared" si="91"/>
        <v>4714259714.7748632</v>
      </c>
      <c r="CL135" s="15">
        <f t="shared" si="92"/>
        <v>2198716195.7089596</v>
      </c>
      <c r="CM135" s="30">
        <f t="shared" si="100"/>
        <v>311891610.35215253</v>
      </c>
      <c r="CN135" s="30">
        <f t="shared" si="93"/>
        <v>1462991868.1827269</v>
      </c>
      <c r="CO135" s="30">
        <f t="shared" si="94"/>
        <v>423832717.17407995</v>
      </c>
      <c r="CP135" s="31">
        <f t="shared" si="95"/>
        <v>321164611.83147699</v>
      </c>
      <c r="CQ135" s="32">
        <f t="shared" si="96"/>
        <v>248616508.29956999</v>
      </c>
      <c r="CR135" s="32">
        <f t="shared" si="97"/>
        <v>72548103.531907007</v>
      </c>
      <c r="CS135" s="32">
        <f t="shared" si="98"/>
        <v>0</v>
      </c>
      <c r="CT135" s="67">
        <f t="shared" si="99"/>
        <v>4091457583.9998002</v>
      </c>
    </row>
    <row r="136" spans="1:98" x14ac:dyDescent="0.45">
      <c r="A136" s="7">
        <v>764</v>
      </c>
      <c r="B136" s="7" t="s">
        <v>234</v>
      </c>
      <c r="C136" s="8">
        <f t="shared" si="68"/>
        <v>0</v>
      </c>
      <c r="D136" s="7">
        <v>0</v>
      </c>
      <c r="E136" s="8">
        <f t="shared" si="69"/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8">
        <f t="shared" si="70"/>
        <v>464880437.15329999</v>
      </c>
      <c r="N136" s="7">
        <v>464880437.15329999</v>
      </c>
      <c r="O136" s="7">
        <v>0</v>
      </c>
      <c r="P136" s="8">
        <f t="shared" si="71"/>
        <v>253383379.22642681</v>
      </c>
      <c r="Q136" s="7">
        <v>164681390.23607001</v>
      </c>
      <c r="R136" s="7">
        <v>4169556.7952306001</v>
      </c>
      <c r="S136" s="7">
        <v>29999999.999998</v>
      </c>
      <c r="T136" s="7">
        <v>5212432.1951222001</v>
      </c>
      <c r="U136" s="7">
        <v>49320000.000005998</v>
      </c>
      <c r="V136" s="7">
        <v>0</v>
      </c>
      <c r="W136" s="8">
        <f t="shared" si="72"/>
        <v>0</v>
      </c>
      <c r="X136" s="28">
        <f t="shared" si="73"/>
        <v>0</v>
      </c>
      <c r="Y136" s="7">
        <v>0</v>
      </c>
      <c r="Z136" s="7">
        <v>0</v>
      </c>
      <c r="AA136" s="28">
        <f t="shared" si="74"/>
        <v>0</v>
      </c>
      <c r="AB136" s="7">
        <v>0</v>
      </c>
      <c r="AC136" s="7">
        <v>0</v>
      </c>
      <c r="AD136" s="28">
        <f t="shared" si="75"/>
        <v>0</v>
      </c>
      <c r="AE136" s="7">
        <v>0</v>
      </c>
      <c r="AF136" s="7">
        <v>0</v>
      </c>
      <c r="AG136" s="8">
        <f t="shared" si="76"/>
        <v>4197607024.1635604</v>
      </c>
      <c r="AH136" s="7">
        <v>4007768098.0005002</v>
      </c>
      <c r="AI136" s="7">
        <v>189838926.16306001</v>
      </c>
      <c r="AJ136" s="7">
        <v>0</v>
      </c>
      <c r="AK136" s="7">
        <v>0</v>
      </c>
      <c r="AL136" s="7">
        <v>0</v>
      </c>
      <c r="AM136" s="8">
        <v>25000000.000353001</v>
      </c>
      <c r="AN136" s="8">
        <v>10915439.894282</v>
      </c>
      <c r="AO136" s="7">
        <v>7640807.9259973997</v>
      </c>
      <c r="AP136" s="8">
        <v>0</v>
      </c>
      <c r="AQ136" s="8">
        <v>0</v>
      </c>
      <c r="AR136" s="8">
        <f t="shared" si="77"/>
        <v>0</v>
      </c>
      <c r="AS136" s="7">
        <v>0</v>
      </c>
      <c r="AT136" s="8">
        <f t="shared" si="78"/>
        <v>3363324569.8217001</v>
      </c>
      <c r="AU136" s="7">
        <v>1693262791.2693999</v>
      </c>
      <c r="AV136" s="7">
        <v>1670061778.5523</v>
      </c>
      <c r="AW136" s="7">
        <v>0</v>
      </c>
      <c r="AX136" s="8">
        <f t="shared" si="79"/>
        <v>247637480.376564</v>
      </c>
      <c r="AY136" s="7">
        <v>12538905.173354</v>
      </c>
      <c r="AZ136" s="7">
        <v>107197877.13350999</v>
      </c>
      <c r="BA136" s="7">
        <v>127900698.0697</v>
      </c>
      <c r="BB136" s="7">
        <v>0</v>
      </c>
      <c r="BC136" s="8">
        <v>68251188.532022998</v>
      </c>
      <c r="BD136" s="8">
        <f t="shared" si="80"/>
        <v>0</v>
      </c>
      <c r="BE136" s="7">
        <v>0</v>
      </c>
      <c r="BF136" s="8">
        <v>420684117.83779001</v>
      </c>
      <c r="BG136" s="8">
        <f t="shared" si="81"/>
        <v>59652475.729345001</v>
      </c>
      <c r="BH136" s="7">
        <v>59652475.729345001</v>
      </c>
      <c r="BI136" s="7">
        <v>0</v>
      </c>
      <c r="BJ136" s="8">
        <v>0</v>
      </c>
      <c r="BK136" s="8">
        <f t="shared" si="82"/>
        <v>0</v>
      </c>
      <c r="BL136" s="7">
        <v>0</v>
      </c>
      <c r="BM136" s="7">
        <v>0</v>
      </c>
      <c r="BN136" s="8">
        <f t="shared" si="83"/>
        <v>0</v>
      </c>
      <c r="BO136" s="7">
        <v>0</v>
      </c>
      <c r="BP136" s="7">
        <v>0</v>
      </c>
      <c r="BQ136" s="8">
        <f t="shared" si="84"/>
        <v>0</v>
      </c>
      <c r="BR136" s="7">
        <v>0</v>
      </c>
      <c r="BS136" s="8">
        <v>0</v>
      </c>
      <c r="BT136" s="8">
        <f t="shared" si="85"/>
        <v>0</v>
      </c>
      <c r="BU136" s="7">
        <v>0</v>
      </c>
      <c r="BV136" s="7">
        <v>0</v>
      </c>
      <c r="BW136" s="8">
        <f t="shared" si="86"/>
        <v>13879293.400852</v>
      </c>
      <c r="BX136" s="7">
        <v>13879293.400852</v>
      </c>
      <c r="BY136" s="8">
        <v>0</v>
      </c>
      <c r="BZ136" s="8">
        <v>0</v>
      </c>
      <c r="CA136" s="8">
        <f t="shared" si="87"/>
        <v>743658879.59588408</v>
      </c>
      <c r="CB136" s="7">
        <v>217225271.63848001</v>
      </c>
      <c r="CC136" s="7">
        <v>357289897.95796001</v>
      </c>
      <c r="CD136" s="7">
        <v>101352639.99948999</v>
      </c>
      <c r="CE136" s="7">
        <v>67791069.999954</v>
      </c>
      <c r="CF136" s="8">
        <f t="shared" si="88"/>
        <v>0</v>
      </c>
      <c r="CG136" s="7">
        <v>0</v>
      </c>
      <c r="CH136" s="13">
        <f t="shared" si="89"/>
        <v>5861106187.7315798</v>
      </c>
      <c r="CI136" s="29">
        <f t="shared" si="90"/>
        <v>4273889124.8131428</v>
      </c>
      <c r="CJ136" s="29">
        <f t="shared" si="101"/>
        <v>464880437.15329999</v>
      </c>
      <c r="CK136" s="29">
        <f t="shared" si="91"/>
        <v>3809008687.659843</v>
      </c>
      <c r="CL136" s="15">
        <f t="shared" si="92"/>
        <v>1329126948.2233539</v>
      </c>
      <c r="CM136" s="30">
        <f t="shared" si="100"/>
        <v>253383379.22642681</v>
      </c>
      <c r="CN136" s="30">
        <f t="shared" si="93"/>
        <v>332084689.40104306</v>
      </c>
      <c r="CO136" s="30">
        <f t="shared" si="94"/>
        <v>743658879.59588408</v>
      </c>
      <c r="CP136" s="31">
        <f t="shared" si="95"/>
        <v>258090114.69508302</v>
      </c>
      <c r="CQ136" s="32">
        <f t="shared" si="96"/>
        <v>189838926.16306001</v>
      </c>
      <c r="CR136" s="32">
        <f t="shared" si="97"/>
        <v>68251188.532022998</v>
      </c>
      <c r="CS136" s="32">
        <f t="shared" si="98"/>
        <v>0</v>
      </c>
      <c r="CT136" s="67">
        <f t="shared" si="99"/>
        <v>4007768098.0005002</v>
      </c>
    </row>
    <row r="137" spans="1:98" x14ac:dyDescent="0.45">
      <c r="A137" s="7">
        <v>770</v>
      </c>
      <c r="B137" s="7" t="s">
        <v>235</v>
      </c>
      <c r="C137" s="8">
        <f t="shared" si="68"/>
        <v>0</v>
      </c>
      <c r="D137" s="7">
        <v>0</v>
      </c>
      <c r="E137" s="8">
        <f t="shared" si="69"/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8">
        <f t="shared" si="70"/>
        <v>664092560.15118003</v>
      </c>
      <c r="N137" s="7">
        <v>664092560.15118003</v>
      </c>
      <c r="O137" s="7">
        <v>0</v>
      </c>
      <c r="P137" s="8">
        <f t="shared" si="71"/>
        <v>378922195.53550667</v>
      </c>
      <c r="Q137" s="7">
        <v>287843074.88758999</v>
      </c>
      <c r="R137" s="7">
        <v>5106688.4527904997</v>
      </c>
      <c r="S137" s="7">
        <v>29999999.999998</v>
      </c>
      <c r="T137" s="7">
        <v>5212432.1951222001</v>
      </c>
      <c r="U137" s="7">
        <v>50760000.000005998</v>
      </c>
      <c r="V137" s="7">
        <v>0</v>
      </c>
      <c r="W137" s="8">
        <f t="shared" si="72"/>
        <v>0</v>
      </c>
      <c r="X137" s="28">
        <f t="shared" si="73"/>
        <v>0</v>
      </c>
      <c r="Y137" s="7">
        <v>0</v>
      </c>
      <c r="Z137" s="7">
        <v>0</v>
      </c>
      <c r="AA137" s="28">
        <f t="shared" si="74"/>
        <v>0</v>
      </c>
      <c r="AB137" s="7">
        <v>0</v>
      </c>
      <c r="AC137" s="7">
        <v>0</v>
      </c>
      <c r="AD137" s="28">
        <f t="shared" si="75"/>
        <v>0</v>
      </c>
      <c r="AE137" s="7">
        <v>0</v>
      </c>
      <c r="AF137" s="7">
        <v>0</v>
      </c>
      <c r="AG137" s="8">
        <f t="shared" si="76"/>
        <v>270729641.64311999</v>
      </c>
      <c r="AH137" s="7">
        <v>0</v>
      </c>
      <c r="AI137" s="7">
        <v>0</v>
      </c>
      <c r="AJ137" s="7">
        <v>148728643.95284</v>
      </c>
      <c r="AK137" s="7">
        <v>122000997.69028001</v>
      </c>
      <c r="AL137" s="7">
        <v>0</v>
      </c>
      <c r="AM137" s="8">
        <v>25000000.000353001</v>
      </c>
      <c r="AN137" s="8">
        <v>17834907.144788001</v>
      </c>
      <c r="AO137" s="7">
        <v>12484435.001351601</v>
      </c>
      <c r="AP137" s="8">
        <v>0</v>
      </c>
      <c r="AQ137" s="8">
        <v>0</v>
      </c>
      <c r="AR137" s="8">
        <f t="shared" si="77"/>
        <v>0</v>
      </c>
      <c r="AS137" s="7">
        <v>0</v>
      </c>
      <c r="AT137" s="8">
        <f t="shared" si="78"/>
        <v>3711841488.1455722</v>
      </c>
      <c r="AU137" s="7">
        <v>2483144907.6824999</v>
      </c>
      <c r="AV137" s="7">
        <v>1167834488.4639001</v>
      </c>
      <c r="AW137" s="7">
        <v>60862091.999172002</v>
      </c>
      <c r="AX137" s="8">
        <f t="shared" si="79"/>
        <v>739796109.45728004</v>
      </c>
      <c r="AY137" s="7">
        <v>16353426.72597</v>
      </c>
      <c r="AZ137" s="7">
        <v>165303574.91148001</v>
      </c>
      <c r="BA137" s="7">
        <v>400776965.47127002</v>
      </c>
      <c r="BB137" s="7">
        <v>157362142.34856001</v>
      </c>
      <c r="BC137" s="8">
        <v>105887502.8011</v>
      </c>
      <c r="BD137" s="8">
        <f t="shared" si="80"/>
        <v>0</v>
      </c>
      <c r="BE137" s="7">
        <v>0</v>
      </c>
      <c r="BF137" s="8">
        <v>1992948036.2764001</v>
      </c>
      <c r="BG137" s="8">
        <f t="shared" si="81"/>
        <v>44709783.051840998</v>
      </c>
      <c r="BH137" s="7">
        <v>44709783.051840998</v>
      </c>
      <c r="BI137" s="7">
        <v>0</v>
      </c>
      <c r="BJ137" s="8">
        <v>0</v>
      </c>
      <c r="BK137" s="8">
        <f t="shared" si="82"/>
        <v>0</v>
      </c>
      <c r="BL137" s="7">
        <v>0</v>
      </c>
      <c r="BM137" s="7">
        <v>0</v>
      </c>
      <c r="BN137" s="8">
        <f t="shared" si="83"/>
        <v>0</v>
      </c>
      <c r="BO137" s="7">
        <v>0</v>
      </c>
      <c r="BP137" s="7">
        <v>0</v>
      </c>
      <c r="BQ137" s="8">
        <f t="shared" si="84"/>
        <v>0</v>
      </c>
      <c r="BR137" s="7">
        <v>0</v>
      </c>
      <c r="BS137" s="8">
        <v>0</v>
      </c>
      <c r="BT137" s="8">
        <f t="shared" si="85"/>
        <v>0</v>
      </c>
      <c r="BU137" s="7">
        <v>0</v>
      </c>
      <c r="BV137" s="7">
        <v>0</v>
      </c>
      <c r="BW137" s="8">
        <f t="shared" si="86"/>
        <v>21238893.714113999</v>
      </c>
      <c r="BX137" s="7">
        <v>21238893.714113999</v>
      </c>
      <c r="BY137" s="8">
        <v>0</v>
      </c>
      <c r="BZ137" s="8">
        <v>0</v>
      </c>
      <c r="CA137" s="8">
        <f t="shared" si="87"/>
        <v>423481622.92219806</v>
      </c>
      <c r="CB137" s="7">
        <v>147216801.01877001</v>
      </c>
      <c r="CC137" s="7">
        <v>87842577.904246002</v>
      </c>
      <c r="CD137" s="7">
        <v>127432568.99918</v>
      </c>
      <c r="CE137" s="7">
        <v>60989675.000001997</v>
      </c>
      <c r="CF137" s="8">
        <f t="shared" si="88"/>
        <v>0</v>
      </c>
      <c r="CG137" s="7">
        <v>0</v>
      </c>
      <c r="CH137" s="13">
        <f t="shared" si="89"/>
        <v>8396482740.8434534</v>
      </c>
      <c r="CI137" s="29">
        <f t="shared" si="90"/>
        <v>6393882084.5735054</v>
      </c>
      <c r="CJ137" s="29">
        <f t="shared" si="101"/>
        <v>664092560.15118003</v>
      </c>
      <c r="CK137" s="29">
        <f t="shared" si="91"/>
        <v>5729789524.4223251</v>
      </c>
      <c r="CL137" s="15">
        <f t="shared" si="92"/>
        <v>1625983511.8257277</v>
      </c>
      <c r="CM137" s="30">
        <f t="shared" si="100"/>
        <v>378922195.53550667</v>
      </c>
      <c r="CN137" s="30">
        <f t="shared" si="93"/>
        <v>823579693.36802304</v>
      </c>
      <c r="CO137" s="30">
        <f t="shared" si="94"/>
        <v>423481622.92219806</v>
      </c>
      <c r="CP137" s="31">
        <f t="shared" si="95"/>
        <v>376617144.44422001</v>
      </c>
      <c r="CQ137" s="32">
        <f t="shared" si="96"/>
        <v>270729641.64311999</v>
      </c>
      <c r="CR137" s="32">
        <f t="shared" si="97"/>
        <v>105887502.8011</v>
      </c>
      <c r="CS137" s="32">
        <f t="shared" si="98"/>
        <v>0</v>
      </c>
      <c r="CT137" s="67">
        <f t="shared" si="99"/>
        <v>0</v>
      </c>
    </row>
    <row r="138" spans="1:98" x14ac:dyDescent="0.45">
      <c r="A138" s="7">
        <v>771</v>
      </c>
      <c r="B138" s="7" t="s">
        <v>236</v>
      </c>
      <c r="C138" s="8">
        <f t="shared" si="68"/>
        <v>0</v>
      </c>
      <c r="D138" s="7">
        <v>0</v>
      </c>
      <c r="E138" s="8">
        <f t="shared" si="69"/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8">
        <f t="shared" si="70"/>
        <v>447775019.35365999</v>
      </c>
      <c r="N138" s="7">
        <v>447775019.35365999</v>
      </c>
      <c r="O138" s="7">
        <v>0</v>
      </c>
      <c r="P138" s="8">
        <f t="shared" si="71"/>
        <v>442618599.26395875</v>
      </c>
      <c r="Q138" s="7">
        <v>297573171.31053001</v>
      </c>
      <c r="R138" s="7">
        <v>3992995.7582986001</v>
      </c>
      <c r="S138" s="7">
        <v>29999999.999998</v>
      </c>
      <c r="T138" s="7">
        <v>5212432.1951222001</v>
      </c>
      <c r="U138" s="7">
        <v>105840000.00001</v>
      </c>
      <c r="V138" s="7">
        <v>0</v>
      </c>
      <c r="W138" s="8">
        <f t="shared" si="72"/>
        <v>0</v>
      </c>
      <c r="X138" s="28">
        <f t="shared" si="73"/>
        <v>0</v>
      </c>
      <c r="Y138" s="7">
        <v>0</v>
      </c>
      <c r="Z138" s="7">
        <v>0</v>
      </c>
      <c r="AA138" s="28">
        <f t="shared" si="74"/>
        <v>0</v>
      </c>
      <c r="AB138" s="7">
        <v>0</v>
      </c>
      <c r="AC138" s="7">
        <v>0</v>
      </c>
      <c r="AD138" s="28">
        <f t="shared" si="75"/>
        <v>0</v>
      </c>
      <c r="AE138" s="7">
        <v>0</v>
      </c>
      <c r="AF138" s="7">
        <v>0</v>
      </c>
      <c r="AG138" s="8">
        <f t="shared" si="76"/>
        <v>7900437258.0860901</v>
      </c>
      <c r="AH138" s="7">
        <v>7512863569.9998999</v>
      </c>
      <c r="AI138" s="7">
        <v>387573688.08618999</v>
      </c>
      <c r="AJ138" s="7">
        <v>0</v>
      </c>
      <c r="AK138" s="7">
        <v>0</v>
      </c>
      <c r="AL138" s="7">
        <v>0</v>
      </c>
      <c r="AM138" s="8">
        <v>25000000.000353001</v>
      </c>
      <c r="AN138" s="8">
        <v>18068820.584943999</v>
      </c>
      <c r="AO138" s="7">
        <v>12648174.409460798</v>
      </c>
      <c r="AP138" s="8">
        <v>0</v>
      </c>
      <c r="AQ138" s="8">
        <v>0</v>
      </c>
      <c r="AR138" s="8">
        <f t="shared" si="77"/>
        <v>0</v>
      </c>
      <c r="AS138" s="7">
        <v>0</v>
      </c>
      <c r="AT138" s="8">
        <f t="shared" si="78"/>
        <v>3961762714.1363001</v>
      </c>
      <c r="AU138" s="7">
        <v>2366016612.8641</v>
      </c>
      <c r="AV138" s="7">
        <v>1241876337.2764001</v>
      </c>
      <c r="AW138" s="7">
        <v>353869763.99580002</v>
      </c>
      <c r="AX138" s="8">
        <f t="shared" si="79"/>
        <v>1310776140.7034259</v>
      </c>
      <c r="AY138" s="7">
        <v>18597262.933416001</v>
      </c>
      <c r="AZ138" s="7">
        <v>133017645.42031001</v>
      </c>
      <c r="BA138" s="7">
        <v>1159161232.3497</v>
      </c>
      <c r="BB138" s="7">
        <v>0</v>
      </c>
      <c r="BC138" s="8">
        <v>107681860.20103</v>
      </c>
      <c r="BD138" s="8">
        <f t="shared" si="80"/>
        <v>0</v>
      </c>
      <c r="BE138" s="7">
        <v>0</v>
      </c>
      <c r="BF138" s="8">
        <v>312528997.20063001</v>
      </c>
      <c r="BG138" s="8">
        <f t="shared" si="81"/>
        <v>28250933.528345</v>
      </c>
      <c r="BH138" s="7">
        <v>28250933.528345</v>
      </c>
      <c r="BI138" s="7">
        <v>0</v>
      </c>
      <c r="BJ138" s="8">
        <v>0</v>
      </c>
      <c r="BK138" s="8">
        <f t="shared" si="82"/>
        <v>0</v>
      </c>
      <c r="BL138" s="7">
        <v>0</v>
      </c>
      <c r="BM138" s="7">
        <v>0</v>
      </c>
      <c r="BN138" s="8">
        <f t="shared" si="83"/>
        <v>0</v>
      </c>
      <c r="BO138" s="7">
        <v>0</v>
      </c>
      <c r="BP138" s="7">
        <v>0</v>
      </c>
      <c r="BQ138" s="8">
        <f t="shared" si="84"/>
        <v>0</v>
      </c>
      <c r="BR138" s="7">
        <v>0</v>
      </c>
      <c r="BS138" s="8">
        <v>0</v>
      </c>
      <c r="BT138" s="8">
        <f t="shared" si="85"/>
        <v>0</v>
      </c>
      <c r="BU138" s="7">
        <v>0</v>
      </c>
      <c r="BV138" s="7">
        <v>0</v>
      </c>
      <c r="BW138" s="8">
        <f t="shared" si="86"/>
        <v>30807035.553438999</v>
      </c>
      <c r="BX138" s="7">
        <v>30807035.553438999</v>
      </c>
      <c r="BY138" s="8">
        <v>0</v>
      </c>
      <c r="BZ138" s="8">
        <v>0</v>
      </c>
      <c r="CA138" s="8">
        <f t="shared" si="87"/>
        <v>673766936.24596596</v>
      </c>
      <c r="CB138" s="7">
        <v>153041418.33107001</v>
      </c>
      <c r="CC138" s="7">
        <v>268724137.91512001</v>
      </c>
      <c r="CD138" s="7">
        <v>198076803.99985</v>
      </c>
      <c r="CE138" s="7">
        <v>53924575.999926001</v>
      </c>
      <c r="CF138" s="8">
        <f t="shared" si="88"/>
        <v>0</v>
      </c>
      <c r="CG138" s="7">
        <v>0</v>
      </c>
      <c r="CH138" s="13">
        <f t="shared" si="89"/>
        <v>7746610744.8582411</v>
      </c>
      <c r="CI138" s="29">
        <f t="shared" si="90"/>
        <v>4747066730.6909428</v>
      </c>
      <c r="CJ138" s="29">
        <f t="shared" si="101"/>
        <v>447775019.35365999</v>
      </c>
      <c r="CK138" s="29">
        <f t="shared" si="91"/>
        <v>4299291711.3372831</v>
      </c>
      <c r="CL138" s="15">
        <f t="shared" si="92"/>
        <v>2504288465.8800783</v>
      </c>
      <c r="CM138" s="30">
        <f t="shared" si="100"/>
        <v>442618599.26395875</v>
      </c>
      <c r="CN138" s="30">
        <f t="shared" si="93"/>
        <v>1387902930.3701539</v>
      </c>
      <c r="CO138" s="30">
        <f t="shared" si="94"/>
        <v>673766936.24596596</v>
      </c>
      <c r="CP138" s="31">
        <f t="shared" si="95"/>
        <v>495255548.28722</v>
      </c>
      <c r="CQ138" s="32">
        <f t="shared" si="96"/>
        <v>387573688.08618999</v>
      </c>
      <c r="CR138" s="32">
        <f t="shared" si="97"/>
        <v>107681860.20103</v>
      </c>
      <c r="CS138" s="32">
        <f t="shared" si="98"/>
        <v>0</v>
      </c>
      <c r="CT138" s="67">
        <f t="shared" si="99"/>
        <v>7512863569.9998999</v>
      </c>
    </row>
    <row r="139" spans="1:98" x14ac:dyDescent="0.45">
      <c r="A139" s="7">
        <v>772</v>
      </c>
      <c r="B139" s="7" t="s">
        <v>237</v>
      </c>
      <c r="C139" s="8">
        <f t="shared" si="68"/>
        <v>0</v>
      </c>
      <c r="D139" s="7">
        <v>0</v>
      </c>
      <c r="E139" s="8">
        <f t="shared" si="69"/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8">
        <f t="shared" si="70"/>
        <v>651215110.12459004</v>
      </c>
      <c r="N139" s="7">
        <v>651215110.12459004</v>
      </c>
      <c r="O139" s="7">
        <v>0</v>
      </c>
      <c r="P139" s="8">
        <f t="shared" si="71"/>
        <v>521835145.21607304</v>
      </c>
      <c r="Q139" s="7">
        <v>402116943.65688002</v>
      </c>
      <c r="R139" s="7">
        <v>5785769.3640659004</v>
      </c>
      <c r="S139" s="7">
        <v>29999999.999998</v>
      </c>
      <c r="T139" s="7">
        <v>5212432.1951222001</v>
      </c>
      <c r="U139" s="7">
        <v>78720000.000007004</v>
      </c>
      <c r="V139" s="7">
        <v>0</v>
      </c>
      <c r="W139" s="8">
        <f t="shared" si="72"/>
        <v>0</v>
      </c>
      <c r="X139" s="28">
        <f t="shared" si="73"/>
        <v>0</v>
      </c>
      <c r="Y139" s="7">
        <v>0</v>
      </c>
      <c r="Z139" s="7">
        <v>0</v>
      </c>
      <c r="AA139" s="28">
        <f t="shared" si="74"/>
        <v>0</v>
      </c>
      <c r="AB139" s="7">
        <v>0</v>
      </c>
      <c r="AC139" s="7">
        <v>0</v>
      </c>
      <c r="AD139" s="28">
        <f t="shared" si="75"/>
        <v>0</v>
      </c>
      <c r="AE139" s="7">
        <v>0</v>
      </c>
      <c r="AF139" s="7">
        <v>0</v>
      </c>
      <c r="AG139" s="8">
        <f t="shared" si="76"/>
        <v>393516425.80551004</v>
      </c>
      <c r="AH139" s="7">
        <v>0</v>
      </c>
      <c r="AI139" s="7">
        <v>0</v>
      </c>
      <c r="AJ139" s="7">
        <v>220923167.40924001</v>
      </c>
      <c r="AK139" s="7">
        <v>172593258.39627001</v>
      </c>
      <c r="AL139" s="7">
        <v>0</v>
      </c>
      <c r="AM139" s="8">
        <v>45842016.000565</v>
      </c>
      <c r="AN139" s="8">
        <v>25648281.234400999</v>
      </c>
      <c r="AO139" s="7">
        <v>17953796.864080697</v>
      </c>
      <c r="AP139" s="8">
        <v>0</v>
      </c>
      <c r="AQ139" s="8">
        <v>0</v>
      </c>
      <c r="AR139" s="8">
        <f t="shared" si="77"/>
        <v>0</v>
      </c>
      <c r="AS139" s="7">
        <v>0</v>
      </c>
      <c r="AT139" s="8">
        <f t="shared" si="78"/>
        <v>5942289776.2105999</v>
      </c>
      <c r="AU139" s="7">
        <v>3763715836.125</v>
      </c>
      <c r="AV139" s="7">
        <v>2178573940.0855999</v>
      </c>
      <c r="AW139" s="7">
        <v>0</v>
      </c>
      <c r="AX139" s="8">
        <f t="shared" si="79"/>
        <v>888113749.45747006</v>
      </c>
      <c r="AY139" s="7">
        <v>16802193.967440002</v>
      </c>
      <c r="AZ139" s="7">
        <v>172396057.89932999</v>
      </c>
      <c r="BA139" s="7">
        <v>698915497.59070003</v>
      </c>
      <c r="BB139" s="7">
        <v>0</v>
      </c>
      <c r="BC139" s="8">
        <v>147901437.21614</v>
      </c>
      <c r="BD139" s="8">
        <f t="shared" si="80"/>
        <v>0</v>
      </c>
      <c r="BE139" s="7">
        <v>0</v>
      </c>
      <c r="BF139" s="8">
        <v>851839347.10421002</v>
      </c>
      <c r="BG139" s="8">
        <f t="shared" si="81"/>
        <v>35306646.632593997</v>
      </c>
      <c r="BH139" s="7">
        <v>35306646.632593997</v>
      </c>
      <c r="BI139" s="7">
        <v>0</v>
      </c>
      <c r="BJ139" s="8">
        <v>0</v>
      </c>
      <c r="BK139" s="8">
        <f t="shared" si="82"/>
        <v>0</v>
      </c>
      <c r="BL139" s="7">
        <v>0</v>
      </c>
      <c r="BM139" s="7">
        <v>0</v>
      </c>
      <c r="BN139" s="8">
        <f t="shared" si="83"/>
        <v>0</v>
      </c>
      <c r="BO139" s="7">
        <v>0</v>
      </c>
      <c r="BP139" s="7">
        <v>0</v>
      </c>
      <c r="BQ139" s="8">
        <f t="shared" si="84"/>
        <v>0</v>
      </c>
      <c r="BR139" s="7">
        <v>0</v>
      </c>
      <c r="BS139" s="8">
        <v>0</v>
      </c>
      <c r="BT139" s="8">
        <f t="shared" si="85"/>
        <v>0</v>
      </c>
      <c r="BU139" s="7">
        <v>0</v>
      </c>
      <c r="BV139" s="7">
        <v>0</v>
      </c>
      <c r="BW139" s="8">
        <f t="shared" si="86"/>
        <v>26944526.754751001</v>
      </c>
      <c r="BX139" s="7">
        <v>26944526.754751001</v>
      </c>
      <c r="BY139" s="8">
        <v>0</v>
      </c>
      <c r="BZ139" s="8">
        <v>0</v>
      </c>
      <c r="CA139" s="8">
        <f t="shared" si="87"/>
        <v>515745387.82845807</v>
      </c>
      <c r="CB139" s="7">
        <v>91298481.879295006</v>
      </c>
      <c r="CC139" s="7">
        <v>265687344.94972</v>
      </c>
      <c r="CD139" s="7">
        <v>139702373.99950001</v>
      </c>
      <c r="CE139" s="7">
        <v>19057186.999942999</v>
      </c>
      <c r="CF139" s="8">
        <f t="shared" si="88"/>
        <v>0</v>
      </c>
      <c r="CG139" s="7">
        <v>0</v>
      </c>
      <c r="CH139" s="13">
        <f t="shared" si="89"/>
        <v>10046197849.585361</v>
      </c>
      <c r="CI139" s="29">
        <f t="shared" si="90"/>
        <v>7491186249.4399643</v>
      </c>
      <c r="CJ139" s="29">
        <f t="shared" si="101"/>
        <v>651215110.12459004</v>
      </c>
      <c r="CK139" s="29">
        <f t="shared" si="91"/>
        <v>6839971139.3153744</v>
      </c>
      <c r="CL139" s="15">
        <f t="shared" si="92"/>
        <v>2013593737.1237471</v>
      </c>
      <c r="CM139" s="30">
        <f t="shared" si="100"/>
        <v>521835145.21607304</v>
      </c>
      <c r="CN139" s="30">
        <f t="shared" si="93"/>
        <v>976013204.079216</v>
      </c>
      <c r="CO139" s="30">
        <f t="shared" si="94"/>
        <v>515745387.82845807</v>
      </c>
      <c r="CP139" s="31">
        <f t="shared" si="95"/>
        <v>541417863.02165008</v>
      </c>
      <c r="CQ139" s="32">
        <f t="shared" si="96"/>
        <v>393516425.80551004</v>
      </c>
      <c r="CR139" s="32">
        <f t="shared" si="97"/>
        <v>147901437.21614</v>
      </c>
      <c r="CS139" s="32">
        <f t="shared" si="98"/>
        <v>0</v>
      </c>
      <c r="CT139" s="67">
        <f t="shared" si="99"/>
        <v>0</v>
      </c>
    </row>
    <row r="140" spans="1:98" x14ac:dyDescent="0.45">
      <c r="A140" s="7">
        <v>773</v>
      </c>
      <c r="B140" s="7" t="s">
        <v>238</v>
      </c>
      <c r="C140" s="8">
        <f t="shared" si="68"/>
        <v>0</v>
      </c>
      <c r="D140" s="7">
        <v>0</v>
      </c>
      <c r="E140" s="8">
        <f t="shared" si="69"/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8">
        <f t="shared" si="70"/>
        <v>855166275.99081004</v>
      </c>
      <c r="N140" s="7">
        <v>855166275.99081004</v>
      </c>
      <c r="O140" s="7">
        <v>0</v>
      </c>
      <c r="P140" s="8">
        <f t="shared" si="71"/>
        <v>384024736.36100268</v>
      </c>
      <c r="Q140" s="7">
        <v>201683714.37786001</v>
      </c>
      <c r="R140" s="7">
        <v>1928589.7880225</v>
      </c>
      <c r="S140" s="7">
        <v>29999999.999998</v>
      </c>
      <c r="T140" s="7">
        <v>5212432.1951222001</v>
      </c>
      <c r="U140" s="7">
        <v>145200000</v>
      </c>
      <c r="V140" s="7">
        <v>0</v>
      </c>
      <c r="W140" s="8">
        <f t="shared" si="72"/>
        <v>0</v>
      </c>
      <c r="X140" s="28">
        <f t="shared" si="73"/>
        <v>0</v>
      </c>
      <c r="Y140" s="7">
        <v>0</v>
      </c>
      <c r="Z140" s="7">
        <v>0</v>
      </c>
      <c r="AA140" s="28">
        <f t="shared" si="74"/>
        <v>0</v>
      </c>
      <c r="AB140" s="7">
        <v>0</v>
      </c>
      <c r="AC140" s="7">
        <v>0</v>
      </c>
      <c r="AD140" s="28">
        <f t="shared" si="75"/>
        <v>0</v>
      </c>
      <c r="AE140" s="7">
        <v>0</v>
      </c>
      <c r="AF140" s="7">
        <v>0</v>
      </c>
      <c r="AG140" s="8">
        <f t="shared" si="76"/>
        <v>161450485.45102602</v>
      </c>
      <c r="AH140" s="7">
        <v>0</v>
      </c>
      <c r="AI140" s="7">
        <v>0</v>
      </c>
      <c r="AJ140" s="7">
        <v>93286900.198853001</v>
      </c>
      <c r="AK140" s="7">
        <v>68163585.252173007</v>
      </c>
      <c r="AL140" s="7">
        <v>0</v>
      </c>
      <c r="AM140" s="8">
        <v>36499253.000253998</v>
      </c>
      <c r="AN140" s="8">
        <v>12406544.097960001</v>
      </c>
      <c r="AO140" s="7">
        <v>8684580.8685720004</v>
      </c>
      <c r="AP140" s="8">
        <v>0</v>
      </c>
      <c r="AQ140" s="8">
        <v>0</v>
      </c>
      <c r="AR140" s="8">
        <f t="shared" si="77"/>
        <v>0</v>
      </c>
      <c r="AS140" s="7">
        <v>0</v>
      </c>
      <c r="AT140" s="8">
        <f t="shared" si="78"/>
        <v>1863357869.4146199</v>
      </c>
      <c r="AU140" s="7">
        <v>1303038010.4177001</v>
      </c>
      <c r="AV140" s="7">
        <v>560319858.99691999</v>
      </c>
      <c r="AW140" s="7">
        <v>0</v>
      </c>
      <c r="AX140" s="8">
        <f t="shared" si="79"/>
        <v>1070454671.211893</v>
      </c>
      <c r="AY140" s="7">
        <v>11192603.448895</v>
      </c>
      <c r="AZ140" s="7">
        <v>49028194.194098003</v>
      </c>
      <c r="BA140" s="7">
        <v>1010233873.5689</v>
      </c>
      <c r="BB140" s="7">
        <v>0</v>
      </c>
      <c r="BC140" s="8">
        <v>75733336.887326002</v>
      </c>
      <c r="BD140" s="8">
        <f t="shared" si="80"/>
        <v>0</v>
      </c>
      <c r="BE140" s="7">
        <v>0</v>
      </c>
      <c r="BF140" s="8">
        <v>235844600.87799999</v>
      </c>
      <c r="BG140" s="8">
        <f t="shared" si="81"/>
        <v>25225074.613481</v>
      </c>
      <c r="BH140" s="7">
        <v>25225074.613481</v>
      </c>
      <c r="BI140" s="7">
        <v>0</v>
      </c>
      <c r="BJ140" s="8">
        <v>0</v>
      </c>
      <c r="BK140" s="8">
        <f t="shared" si="82"/>
        <v>0</v>
      </c>
      <c r="BL140" s="7">
        <v>0</v>
      </c>
      <c r="BM140" s="7">
        <v>0</v>
      </c>
      <c r="BN140" s="8">
        <f t="shared" si="83"/>
        <v>0</v>
      </c>
      <c r="BO140" s="7">
        <v>0</v>
      </c>
      <c r="BP140" s="7">
        <v>0</v>
      </c>
      <c r="BQ140" s="8">
        <f t="shared" si="84"/>
        <v>0</v>
      </c>
      <c r="BR140" s="7">
        <v>0</v>
      </c>
      <c r="BS140" s="8">
        <v>0</v>
      </c>
      <c r="BT140" s="8">
        <f t="shared" si="85"/>
        <v>0</v>
      </c>
      <c r="BU140" s="7">
        <v>0</v>
      </c>
      <c r="BV140" s="7">
        <v>0</v>
      </c>
      <c r="BW140" s="8">
        <f t="shared" si="86"/>
        <v>11267717.128204999</v>
      </c>
      <c r="BX140" s="7">
        <v>11267717.128204999</v>
      </c>
      <c r="BY140" s="8">
        <v>0</v>
      </c>
      <c r="BZ140" s="8">
        <v>0</v>
      </c>
      <c r="CA140" s="8">
        <f t="shared" si="87"/>
        <v>90718078.161063507</v>
      </c>
      <c r="CB140" s="7">
        <v>22089257.201200001</v>
      </c>
      <c r="CC140" s="7">
        <v>62868820.960201003</v>
      </c>
      <c r="CD140" s="7">
        <v>5759999.9996624999</v>
      </c>
      <c r="CE140" s="7">
        <v>0</v>
      </c>
      <c r="CF140" s="8">
        <f t="shared" si="88"/>
        <v>0</v>
      </c>
      <c r="CG140" s="7">
        <v>0</v>
      </c>
      <c r="CH140" s="13">
        <f t="shared" si="89"/>
        <v>4822148643.1956406</v>
      </c>
      <c r="CI140" s="29">
        <f t="shared" si="90"/>
        <v>2990867999.2836838</v>
      </c>
      <c r="CJ140" s="29">
        <f t="shared" si="101"/>
        <v>855166275.99081004</v>
      </c>
      <c r="CK140" s="29">
        <f t="shared" si="91"/>
        <v>2135701723.2928739</v>
      </c>
      <c r="CL140" s="15">
        <f t="shared" si="92"/>
        <v>1594096821.5736053</v>
      </c>
      <c r="CM140" s="30">
        <f t="shared" si="100"/>
        <v>384024736.36100268</v>
      </c>
      <c r="CN140" s="30">
        <f t="shared" si="93"/>
        <v>1119354007.0515392</v>
      </c>
      <c r="CO140" s="30">
        <f t="shared" si="94"/>
        <v>90718078.161063507</v>
      </c>
      <c r="CP140" s="31">
        <f t="shared" si="95"/>
        <v>237183822.33835202</v>
      </c>
      <c r="CQ140" s="32">
        <f t="shared" si="96"/>
        <v>161450485.45102602</v>
      </c>
      <c r="CR140" s="32">
        <f t="shared" si="97"/>
        <v>75733336.887326002</v>
      </c>
      <c r="CS140" s="32">
        <f t="shared" si="98"/>
        <v>0</v>
      </c>
      <c r="CT140" s="67">
        <f t="shared" si="99"/>
        <v>0</v>
      </c>
    </row>
    <row r="141" spans="1:98" x14ac:dyDescent="0.45">
      <c r="A141" s="7">
        <v>774</v>
      </c>
      <c r="B141" s="7" t="s">
        <v>239</v>
      </c>
      <c r="C141" s="8">
        <f t="shared" si="68"/>
        <v>0</v>
      </c>
      <c r="D141" s="7">
        <v>0</v>
      </c>
      <c r="E141" s="8">
        <f t="shared" si="69"/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8">
        <f t="shared" si="70"/>
        <v>577502720.03217995</v>
      </c>
      <c r="N141" s="7">
        <v>577502720.03217995</v>
      </c>
      <c r="O141" s="7">
        <v>0</v>
      </c>
      <c r="P141" s="8">
        <f t="shared" si="71"/>
        <v>400847006.67291999</v>
      </c>
      <c r="Q141" s="7">
        <v>275993385.31806999</v>
      </c>
      <c r="R141" s="7">
        <v>4441189.1597408</v>
      </c>
      <c r="S141" s="7">
        <v>29999999.999998</v>
      </c>
      <c r="T141" s="7">
        <v>5212432.1951222001</v>
      </c>
      <c r="U141" s="7">
        <v>85199999.999989003</v>
      </c>
      <c r="V141" s="7">
        <v>0</v>
      </c>
      <c r="W141" s="8">
        <f t="shared" si="72"/>
        <v>0</v>
      </c>
      <c r="X141" s="28">
        <f t="shared" si="73"/>
        <v>0</v>
      </c>
      <c r="Y141" s="7">
        <v>0</v>
      </c>
      <c r="Z141" s="7">
        <v>0</v>
      </c>
      <c r="AA141" s="28">
        <f t="shared" si="74"/>
        <v>0</v>
      </c>
      <c r="AB141" s="7">
        <v>0</v>
      </c>
      <c r="AC141" s="7">
        <v>0</v>
      </c>
      <c r="AD141" s="28">
        <f t="shared" si="75"/>
        <v>0</v>
      </c>
      <c r="AE141" s="7">
        <v>0</v>
      </c>
      <c r="AF141" s="7">
        <v>0</v>
      </c>
      <c r="AG141" s="8">
        <f t="shared" si="76"/>
        <v>248636310.16034001</v>
      </c>
      <c r="AH141" s="7">
        <v>0</v>
      </c>
      <c r="AI141" s="7">
        <v>0</v>
      </c>
      <c r="AJ141" s="7">
        <v>131915519.47689</v>
      </c>
      <c r="AK141" s="7">
        <v>116720790.68345</v>
      </c>
      <c r="AL141" s="7">
        <v>0</v>
      </c>
      <c r="AM141" s="8">
        <v>64460723.920130998</v>
      </c>
      <c r="AN141" s="8">
        <v>16910896.337882999</v>
      </c>
      <c r="AO141" s="7">
        <v>11837627.436518099</v>
      </c>
      <c r="AP141" s="8">
        <v>0</v>
      </c>
      <c r="AQ141" s="8">
        <v>0</v>
      </c>
      <c r="AR141" s="8">
        <f t="shared" si="77"/>
        <v>0</v>
      </c>
      <c r="AS141" s="7">
        <v>0</v>
      </c>
      <c r="AT141" s="8">
        <f t="shared" si="78"/>
        <v>3687405804.0850701</v>
      </c>
      <c r="AU141" s="7">
        <v>2422047763.8778</v>
      </c>
      <c r="AV141" s="7">
        <v>1109113924.2089</v>
      </c>
      <c r="AW141" s="7">
        <v>156244115.99836999</v>
      </c>
      <c r="AX141" s="8">
        <f t="shared" si="79"/>
        <v>969203681.57610798</v>
      </c>
      <c r="AY141" s="7">
        <v>17250961.208958</v>
      </c>
      <c r="AZ141" s="7">
        <v>142281672.92523</v>
      </c>
      <c r="BA141" s="7">
        <v>809671047.44192004</v>
      </c>
      <c r="BB141" s="7">
        <v>0</v>
      </c>
      <c r="BC141" s="8">
        <v>101609207.61688</v>
      </c>
      <c r="BD141" s="8">
        <f t="shared" si="80"/>
        <v>0</v>
      </c>
      <c r="BE141" s="7">
        <v>0</v>
      </c>
      <c r="BF141" s="8">
        <v>343656479.75984001</v>
      </c>
      <c r="BG141" s="8">
        <f t="shared" si="81"/>
        <v>31883312.600793</v>
      </c>
      <c r="BH141" s="7">
        <v>31883312.600793</v>
      </c>
      <c r="BI141" s="7">
        <v>0</v>
      </c>
      <c r="BJ141" s="8">
        <v>0</v>
      </c>
      <c r="BK141" s="8">
        <f t="shared" si="82"/>
        <v>0</v>
      </c>
      <c r="BL141" s="7">
        <v>0</v>
      </c>
      <c r="BM141" s="7">
        <v>0</v>
      </c>
      <c r="BN141" s="8">
        <f t="shared" si="83"/>
        <v>0</v>
      </c>
      <c r="BO141" s="7">
        <v>0</v>
      </c>
      <c r="BP141" s="7">
        <v>0</v>
      </c>
      <c r="BQ141" s="8">
        <f t="shared" si="84"/>
        <v>0</v>
      </c>
      <c r="BR141" s="7">
        <v>0</v>
      </c>
      <c r="BS141" s="8">
        <v>0</v>
      </c>
      <c r="BT141" s="8">
        <f t="shared" si="85"/>
        <v>0</v>
      </c>
      <c r="BU141" s="7">
        <v>0</v>
      </c>
      <c r="BV141" s="7">
        <v>0</v>
      </c>
      <c r="BW141" s="8">
        <f t="shared" si="86"/>
        <v>25902852.416297</v>
      </c>
      <c r="BX141" s="7">
        <v>25902852.416297</v>
      </c>
      <c r="BY141" s="8">
        <v>0</v>
      </c>
      <c r="BZ141" s="8">
        <v>0</v>
      </c>
      <c r="CA141" s="8">
        <f t="shared" si="87"/>
        <v>354973372.45177501</v>
      </c>
      <c r="CB141" s="7">
        <v>125199439.67088</v>
      </c>
      <c r="CC141" s="7">
        <v>164577454.78084001</v>
      </c>
      <c r="CD141" s="7">
        <v>0</v>
      </c>
      <c r="CE141" s="7">
        <v>65196478.000055</v>
      </c>
      <c r="CF141" s="8">
        <f t="shared" si="88"/>
        <v>150000000.00005001</v>
      </c>
      <c r="CG141" s="7">
        <v>150000000.00005001</v>
      </c>
      <c r="CH141" s="13">
        <f t="shared" si="89"/>
        <v>6972992367.6302671</v>
      </c>
      <c r="CI141" s="29">
        <f t="shared" si="90"/>
        <v>4673025727.7972212</v>
      </c>
      <c r="CJ141" s="29">
        <f t="shared" si="101"/>
        <v>577502720.03217995</v>
      </c>
      <c r="CK141" s="29">
        <f t="shared" si="91"/>
        <v>4095523007.7650414</v>
      </c>
      <c r="CL141" s="15">
        <f t="shared" si="92"/>
        <v>1799721122.0557761</v>
      </c>
      <c r="CM141" s="30">
        <f t="shared" si="100"/>
        <v>400847006.67291999</v>
      </c>
      <c r="CN141" s="30">
        <f t="shared" si="93"/>
        <v>1043900742.9310809</v>
      </c>
      <c r="CO141" s="30">
        <f t="shared" si="94"/>
        <v>354973372.45177501</v>
      </c>
      <c r="CP141" s="31">
        <f t="shared" si="95"/>
        <v>500245517.77727002</v>
      </c>
      <c r="CQ141" s="32">
        <f t="shared" si="96"/>
        <v>248636310.16034001</v>
      </c>
      <c r="CR141" s="32">
        <f t="shared" si="97"/>
        <v>101609207.61688</v>
      </c>
      <c r="CS141" s="32">
        <f t="shared" si="98"/>
        <v>150000000.00005001</v>
      </c>
      <c r="CT141" s="67">
        <f t="shared" si="99"/>
        <v>0</v>
      </c>
    </row>
    <row r="142" spans="1:98" x14ac:dyDescent="0.45">
      <c r="A142" s="7">
        <v>775</v>
      </c>
      <c r="B142" s="7" t="s">
        <v>240</v>
      </c>
      <c r="C142" s="8">
        <f t="shared" si="68"/>
        <v>0</v>
      </c>
      <c r="D142" s="7">
        <v>0</v>
      </c>
      <c r="E142" s="8">
        <f t="shared" si="69"/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8">
        <f t="shared" si="70"/>
        <v>380610811.15473998</v>
      </c>
      <c r="N142" s="7">
        <v>380610811.15473998</v>
      </c>
      <c r="O142" s="7">
        <v>0</v>
      </c>
      <c r="P142" s="8">
        <f t="shared" si="71"/>
        <v>229429945.4782595</v>
      </c>
      <c r="Q142" s="7">
        <v>132924937.87066001</v>
      </c>
      <c r="R142" s="7">
        <v>1052575.4124773</v>
      </c>
      <c r="S142" s="7">
        <v>29999999.999998</v>
      </c>
      <c r="T142" s="7">
        <v>5212432.1951222001</v>
      </c>
      <c r="U142" s="7">
        <v>60240000.000001997</v>
      </c>
      <c r="V142" s="7">
        <v>0</v>
      </c>
      <c r="W142" s="8">
        <f t="shared" si="72"/>
        <v>0</v>
      </c>
      <c r="X142" s="28">
        <f t="shared" si="73"/>
        <v>0</v>
      </c>
      <c r="Y142" s="7">
        <v>0</v>
      </c>
      <c r="Z142" s="7">
        <v>0</v>
      </c>
      <c r="AA142" s="28">
        <f t="shared" si="74"/>
        <v>0</v>
      </c>
      <c r="AB142" s="7">
        <v>0</v>
      </c>
      <c r="AC142" s="7">
        <v>0</v>
      </c>
      <c r="AD142" s="28">
        <f t="shared" si="75"/>
        <v>0</v>
      </c>
      <c r="AE142" s="7">
        <v>0</v>
      </c>
      <c r="AF142" s="7">
        <v>0</v>
      </c>
      <c r="AG142" s="8">
        <f t="shared" si="76"/>
        <v>94603991.073603004</v>
      </c>
      <c r="AH142" s="7">
        <v>0</v>
      </c>
      <c r="AI142" s="7">
        <v>0</v>
      </c>
      <c r="AJ142" s="7">
        <v>51859536.127915002</v>
      </c>
      <c r="AK142" s="7">
        <v>42744454.945688002</v>
      </c>
      <c r="AL142" s="7">
        <v>0</v>
      </c>
      <c r="AM142" s="8">
        <v>26044708.000379998</v>
      </c>
      <c r="AN142" s="8">
        <v>8047543.0095365001</v>
      </c>
      <c r="AO142" s="7">
        <v>5633280.1066755494</v>
      </c>
      <c r="AP142" s="8">
        <v>0</v>
      </c>
      <c r="AQ142" s="8">
        <v>0</v>
      </c>
      <c r="AR142" s="8">
        <f t="shared" si="77"/>
        <v>0</v>
      </c>
      <c r="AS142" s="7">
        <v>0</v>
      </c>
      <c r="AT142" s="8">
        <f t="shared" si="78"/>
        <v>743783126.09726</v>
      </c>
      <c r="AU142" s="7">
        <v>487656088.89771003</v>
      </c>
      <c r="AV142" s="7">
        <v>256127037.19955</v>
      </c>
      <c r="AW142" s="7">
        <v>0</v>
      </c>
      <c r="AX142" s="8">
        <f t="shared" si="79"/>
        <v>208485311.045329</v>
      </c>
      <c r="AY142" s="7">
        <v>10519452.586665999</v>
      </c>
      <c r="AZ142" s="7">
        <v>31804152.206753001</v>
      </c>
      <c r="BA142" s="7">
        <v>166161706.25191</v>
      </c>
      <c r="BB142" s="7">
        <v>0</v>
      </c>
      <c r="BC142" s="8">
        <v>51736392.947671004</v>
      </c>
      <c r="BD142" s="8">
        <f t="shared" si="80"/>
        <v>0</v>
      </c>
      <c r="BE142" s="7">
        <v>0</v>
      </c>
      <c r="BF142" s="8">
        <v>293343924.31866002</v>
      </c>
      <c r="BG142" s="8">
        <f t="shared" si="81"/>
        <v>37077562.102590002</v>
      </c>
      <c r="BH142" s="7">
        <v>37077562.102590002</v>
      </c>
      <c r="BI142" s="7">
        <v>0</v>
      </c>
      <c r="BJ142" s="8">
        <v>0</v>
      </c>
      <c r="BK142" s="8">
        <f t="shared" si="82"/>
        <v>0</v>
      </c>
      <c r="BL142" s="7">
        <v>0</v>
      </c>
      <c r="BM142" s="7">
        <v>0</v>
      </c>
      <c r="BN142" s="8">
        <f t="shared" si="83"/>
        <v>0</v>
      </c>
      <c r="BO142" s="7">
        <v>0</v>
      </c>
      <c r="BP142" s="7">
        <v>0</v>
      </c>
      <c r="BQ142" s="8">
        <f t="shared" si="84"/>
        <v>0</v>
      </c>
      <c r="BR142" s="7">
        <v>0</v>
      </c>
      <c r="BS142" s="8">
        <v>0</v>
      </c>
      <c r="BT142" s="8">
        <f t="shared" si="85"/>
        <v>0</v>
      </c>
      <c r="BU142" s="7">
        <v>0</v>
      </c>
      <c r="BV142" s="7">
        <v>0</v>
      </c>
      <c r="BW142" s="8">
        <f t="shared" si="86"/>
        <v>6015634.2651992003</v>
      </c>
      <c r="BX142" s="7">
        <v>6015634.2651992003</v>
      </c>
      <c r="BY142" s="8">
        <v>0</v>
      </c>
      <c r="BZ142" s="8">
        <v>0</v>
      </c>
      <c r="CA142" s="8">
        <f t="shared" si="87"/>
        <v>366777555.18039054</v>
      </c>
      <c r="CB142" s="7">
        <v>60874635.041281</v>
      </c>
      <c r="CC142" s="7">
        <v>83070599.139715001</v>
      </c>
      <c r="CD142" s="7">
        <v>215837366.99939999</v>
      </c>
      <c r="CE142" s="7">
        <v>6994953.9999946002</v>
      </c>
      <c r="CF142" s="8">
        <f t="shared" si="88"/>
        <v>400000000.00006002</v>
      </c>
      <c r="CG142" s="7">
        <v>400000000.00006002</v>
      </c>
      <c r="CH142" s="13">
        <f t="shared" si="89"/>
        <v>2845956504.6736789</v>
      </c>
      <c r="CI142" s="29">
        <f t="shared" si="90"/>
        <v>1443782569.5710402</v>
      </c>
      <c r="CJ142" s="29">
        <f t="shared" si="101"/>
        <v>380610811.15473998</v>
      </c>
      <c r="CK142" s="29">
        <f t="shared" si="91"/>
        <v>1063171758.4163001</v>
      </c>
      <c r="CL142" s="15">
        <f t="shared" si="92"/>
        <v>855833551.08130479</v>
      </c>
      <c r="CM142" s="30">
        <f t="shared" si="100"/>
        <v>229429945.4782595</v>
      </c>
      <c r="CN142" s="30">
        <f t="shared" si="93"/>
        <v>259626050.42265472</v>
      </c>
      <c r="CO142" s="30">
        <f t="shared" si="94"/>
        <v>366777555.18039054</v>
      </c>
      <c r="CP142" s="31">
        <f t="shared" si="95"/>
        <v>546340384.02133405</v>
      </c>
      <c r="CQ142" s="32">
        <f t="shared" si="96"/>
        <v>94603991.073603004</v>
      </c>
      <c r="CR142" s="32">
        <f t="shared" si="97"/>
        <v>51736392.947671004</v>
      </c>
      <c r="CS142" s="32">
        <f t="shared" si="98"/>
        <v>400000000.00006002</v>
      </c>
      <c r="CT142" s="67">
        <f t="shared" si="99"/>
        <v>0</v>
      </c>
    </row>
    <row r="143" spans="1:98" x14ac:dyDescent="0.45">
      <c r="A143" s="7">
        <v>776</v>
      </c>
      <c r="B143" s="7" t="s">
        <v>241</v>
      </c>
      <c r="C143" s="8">
        <f t="shared" si="68"/>
        <v>0</v>
      </c>
      <c r="D143" s="7">
        <v>0</v>
      </c>
      <c r="E143" s="8">
        <f t="shared" si="69"/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8">
        <f t="shared" si="70"/>
        <v>459033643.07362998</v>
      </c>
      <c r="N143" s="7">
        <v>459033643.07362998</v>
      </c>
      <c r="O143" s="7">
        <v>0</v>
      </c>
      <c r="P143" s="8">
        <f t="shared" si="71"/>
        <v>290378288.47602212</v>
      </c>
      <c r="Q143" s="7">
        <v>186963312.44732001</v>
      </c>
      <c r="R143" s="7">
        <v>1962543.8335859</v>
      </c>
      <c r="S143" s="7">
        <v>29999999.999998</v>
      </c>
      <c r="T143" s="7">
        <v>5212432.1951222001</v>
      </c>
      <c r="U143" s="7">
        <v>66239999.999995999</v>
      </c>
      <c r="V143" s="7">
        <v>0</v>
      </c>
      <c r="W143" s="8">
        <f t="shared" si="72"/>
        <v>0</v>
      </c>
      <c r="X143" s="28">
        <f t="shared" si="73"/>
        <v>0</v>
      </c>
      <c r="Y143" s="7">
        <v>0</v>
      </c>
      <c r="Z143" s="7">
        <v>0</v>
      </c>
      <c r="AA143" s="28">
        <f t="shared" si="74"/>
        <v>0</v>
      </c>
      <c r="AB143" s="7">
        <v>0</v>
      </c>
      <c r="AC143" s="7">
        <v>0</v>
      </c>
      <c r="AD143" s="28">
        <f t="shared" si="75"/>
        <v>0</v>
      </c>
      <c r="AE143" s="7">
        <v>0</v>
      </c>
      <c r="AF143" s="7">
        <v>0</v>
      </c>
      <c r="AG143" s="8">
        <f t="shared" si="76"/>
        <v>166481960.234447</v>
      </c>
      <c r="AH143" s="7">
        <v>0</v>
      </c>
      <c r="AI143" s="7">
        <v>0</v>
      </c>
      <c r="AJ143" s="7">
        <v>96054211.330087006</v>
      </c>
      <c r="AK143" s="7">
        <v>70427748.904359996</v>
      </c>
      <c r="AL143" s="7">
        <v>0</v>
      </c>
      <c r="AM143" s="8">
        <v>34168284.160191</v>
      </c>
      <c r="AN143" s="8">
        <v>12626116.758055</v>
      </c>
      <c r="AO143" s="7">
        <v>8838281.7306384984</v>
      </c>
      <c r="AP143" s="8">
        <v>0</v>
      </c>
      <c r="AQ143" s="8">
        <v>0</v>
      </c>
      <c r="AR143" s="8">
        <f t="shared" si="77"/>
        <v>0</v>
      </c>
      <c r="AS143" s="7">
        <v>0</v>
      </c>
      <c r="AT143" s="8">
        <f t="shared" si="78"/>
        <v>1348147147.6041801</v>
      </c>
      <c r="AU143" s="7">
        <v>1132296792.8852</v>
      </c>
      <c r="AV143" s="7">
        <v>215850354.71898001</v>
      </c>
      <c r="AW143" s="7">
        <v>0</v>
      </c>
      <c r="AX143" s="8">
        <f t="shared" si="79"/>
        <v>553905721.76721299</v>
      </c>
      <c r="AY143" s="7">
        <v>10968219.828183001</v>
      </c>
      <c r="AZ143" s="7">
        <v>79837396.05765</v>
      </c>
      <c r="BA143" s="7">
        <v>463100105.88138002</v>
      </c>
      <c r="BB143" s="7">
        <v>0</v>
      </c>
      <c r="BC143" s="8">
        <v>75602309.495627001</v>
      </c>
      <c r="BD143" s="8">
        <f t="shared" si="80"/>
        <v>0</v>
      </c>
      <c r="BE143" s="7">
        <v>0</v>
      </c>
      <c r="BF143" s="8">
        <v>287319143.99961001</v>
      </c>
      <c r="BG143" s="8">
        <f t="shared" si="81"/>
        <v>35581558.205452003</v>
      </c>
      <c r="BH143" s="7">
        <v>35581558.205452003</v>
      </c>
      <c r="BI143" s="7">
        <v>0</v>
      </c>
      <c r="BJ143" s="8">
        <v>0</v>
      </c>
      <c r="BK143" s="8">
        <f t="shared" si="82"/>
        <v>0</v>
      </c>
      <c r="BL143" s="7">
        <v>0</v>
      </c>
      <c r="BM143" s="7">
        <v>0</v>
      </c>
      <c r="BN143" s="8">
        <f t="shared" si="83"/>
        <v>0</v>
      </c>
      <c r="BO143" s="7">
        <v>0</v>
      </c>
      <c r="BP143" s="7">
        <v>0</v>
      </c>
      <c r="BQ143" s="8">
        <f t="shared" si="84"/>
        <v>0</v>
      </c>
      <c r="BR143" s="7">
        <v>0</v>
      </c>
      <c r="BS143" s="8">
        <v>0</v>
      </c>
      <c r="BT143" s="8">
        <f t="shared" si="85"/>
        <v>0</v>
      </c>
      <c r="BU143" s="7">
        <v>0</v>
      </c>
      <c r="BV143" s="7">
        <v>0</v>
      </c>
      <c r="BW143" s="8">
        <f t="shared" si="86"/>
        <v>15746938.878094999</v>
      </c>
      <c r="BX143" s="7">
        <v>15746938.878094999</v>
      </c>
      <c r="BY143" s="8">
        <v>0</v>
      </c>
      <c r="BZ143" s="8">
        <v>0</v>
      </c>
      <c r="CA143" s="8">
        <f t="shared" si="87"/>
        <v>351170485.04676712</v>
      </c>
      <c r="CB143" s="7">
        <v>39552523.829575002</v>
      </c>
      <c r="CC143" s="7">
        <v>84882705.217506006</v>
      </c>
      <c r="CD143" s="7">
        <v>218607655.99969</v>
      </c>
      <c r="CE143" s="7">
        <v>8127599.9999960996</v>
      </c>
      <c r="CF143" s="8">
        <f t="shared" si="88"/>
        <v>0</v>
      </c>
      <c r="CG143" s="7">
        <v>0</v>
      </c>
      <c r="CH143" s="13">
        <f t="shared" si="89"/>
        <v>3630161597.6992893</v>
      </c>
      <c r="CI143" s="29">
        <f t="shared" si="90"/>
        <v>2128668218.8376112</v>
      </c>
      <c r="CJ143" s="29">
        <f t="shared" si="101"/>
        <v>459033643.07362998</v>
      </c>
      <c r="CK143" s="29">
        <f t="shared" si="91"/>
        <v>1669634575.7639811</v>
      </c>
      <c r="CL143" s="15">
        <f t="shared" si="92"/>
        <v>1259409109.1316042</v>
      </c>
      <c r="CM143" s="30">
        <f t="shared" si="100"/>
        <v>290378288.47602212</v>
      </c>
      <c r="CN143" s="30">
        <f t="shared" si="93"/>
        <v>617860335.60881495</v>
      </c>
      <c r="CO143" s="30">
        <f t="shared" si="94"/>
        <v>351170485.04676712</v>
      </c>
      <c r="CP143" s="31">
        <f t="shared" si="95"/>
        <v>242084269.73007399</v>
      </c>
      <c r="CQ143" s="32">
        <f t="shared" si="96"/>
        <v>166481960.234447</v>
      </c>
      <c r="CR143" s="32">
        <f t="shared" si="97"/>
        <v>75602309.495627001</v>
      </c>
      <c r="CS143" s="32">
        <f t="shared" si="98"/>
        <v>0</v>
      </c>
      <c r="CT143" s="67">
        <f t="shared" si="99"/>
        <v>0</v>
      </c>
    </row>
    <row r="144" spans="1:98" x14ac:dyDescent="0.45">
      <c r="A144" s="7">
        <v>777</v>
      </c>
      <c r="B144" s="7" t="s">
        <v>242</v>
      </c>
      <c r="C144" s="8">
        <f t="shared" si="68"/>
        <v>0</v>
      </c>
      <c r="D144" s="7">
        <v>0</v>
      </c>
      <c r="E144" s="8">
        <f t="shared" si="69"/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8">
        <f t="shared" si="70"/>
        <v>474508801.1534</v>
      </c>
      <c r="N144" s="7">
        <v>474508801.1534</v>
      </c>
      <c r="O144" s="7">
        <v>0</v>
      </c>
      <c r="P144" s="8">
        <f t="shared" si="71"/>
        <v>329546494.69438457</v>
      </c>
      <c r="Q144" s="7">
        <v>189964418.58701</v>
      </c>
      <c r="R144" s="7">
        <v>3809643.9122544001</v>
      </c>
      <c r="S144" s="7">
        <v>29999999.999998</v>
      </c>
      <c r="T144" s="7">
        <v>5212432.1951222001</v>
      </c>
      <c r="U144" s="7">
        <v>100560000</v>
      </c>
      <c r="V144" s="7">
        <v>0</v>
      </c>
      <c r="W144" s="8">
        <f t="shared" si="72"/>
        <v>0</v>
      </c>
      <c r="X144" s="28">
        <f t="shared" si="73"/>
        <v>0</v>
      </c>
      <c r="Y144" s="7">
        <v>0</v>
      </c>
      <c r="Z144" s="7">
        <v>0</v>
      </c>
      <c r="AA144" s="28">
        <f t="shared" si="74"/>
        <v>0</v>
      </c>
      <c r="AB144" s="7">
        <v>0</v>
      </c>
      <c r="AC144" s="7">
        <v>0</v>
      </c>
      <c r="AD144" s="28">
        <f t="shared" si="75"/>
        <v>0</v>
      </c>
      <c r="AE144" s="7">
        <v>0</v>
      </c>
      <c r="AF144" s="7">
        <v>0</v>
      </c>
      <c r="AG144" s="8">
        <f t="shared" si="76"/>
        <v>132413352.806784</v>
      </c>
      <c r="AH144" s="7">
        <v>0</v>
      </c>
      <c r="AI144" s="7">
        <v>0</v>
      </c>
      <c r="AJ144" s="7">
        <v>72654685.083655</v>
      </c>
      <c r="AK144" s="7">
        <v>59758667.723128997</v>
      </c>
      <c r="AL144" s="7">
        <v>0</v>
      </c>
      <c r="AM144" s="8">
        <v>25000000.000353001</v>
      </c>
      <c r="AN144" s="8">
        <v>10481820.525815001</v>
      </c>
      <c r="AO144" s="7">
        <v>7337274.3680705</v>
      </c>
      <c r="AP144" s="8">
        <v>0</v>
      </c>
      <c r="AQ144" s="8">
        <v>0</v>
      </c>
      <c r="AR144" s="8">
        <f t="shared" si="77"/>
        <v>0</v>
      </c>
      <c r="AS144" s="7">
        <v>0</v>
      </c>
      <c r="AT144" s="8">
        <f t="shared" si="78"/>
        <v>3480929535.3410497</v>
      </c>
      <c r="AU144" s="7">
        <v>1636097788.8039999</v>
      </c>
      <c r="AV144" s="7">
        <v>1468201426.5413001</v>
      </c>
      <c r="AW144" s="7">
        <v>376630319.99575001</v>
      </c>
      <c r="AX144" s="8">
        <f t="shared" si="79"/>
        <v>260043415.51618999</v>
      </c>
      <c r="AY144" s="7">
        <v>14558357.760041</v>
      </c>
      <c r="AZ144" s="7">
        <v>89673150.218839005</v>
      </c>
      <c r="BA144" s="7">
        <v>155811907.53731</v>
      </c>
      <c r="BB144" s="7">
        <v>0</v>
      </c>
      <c r="BC144" s="8">
        <v>67598619.367495</v>
      </c>
      <c r="BD144" s="8">
        <f t="shared" si="80"/>
        <v>0</v>
      </c>
      <c r="BE144" s="7">
        <v>0</v>
      </c>
      <c r="BF144" s="8">
        <v>367936836.95999998</v>
      </c>
      <c r="BG144" s="8">
        <f t="shared" si="81"/>
        <v>16811754.398669999</v>
      </c>
      <c r="BH144" s="7">
        <v>16811754.398669999</v>
      </c>
      <c r="BI144" s="7">
        <v>0</v>
      </c>
      <c r="BJ144" s="8">
        <v>0</v>
      </c>
      <c r="BK144" s="8">
        <f t="shared" si="82"/>
        <v>0</v>
      </c>
      <c r="BL144" s="7">
        <v>0</v>
      </c>
      <c r="BM144" s="7">
        <v>0</v>
      </c>
      <c r="BN144" s="8">
        <f t="shared" si="83"/>
        <v>0</v>
      </c>
      <c r="BO144" s="7">
        <v>0</v>
      </c>
      <c r="BP144" s="7">
        <v>0</v>
      </c>
      <c r="BQ144" s="8">
        <f t="shared" si="84"/>
        <v>0</v>
      </c>
      <c r="BR144" s="7">
        <v>0</v>
      </c>
      <c r="BS144" s="8">
        <v>0</v>
      </c>
      <c r="BT144" s="8">
        <f t="shared" si="85"/>
        <v>0</v>
      </c>
      <c r="BU144" s="7">
        <v>0</v>
      </c>
      <c r="BV144" s="7">
        <v>0</v>
      </c>
      <c r="BW144" s="8">
        <f t="shared" si="86"/>
        <v>10190300.451338001</v>
      </c>
      <c r="BX144" s="7">
        <v>10190300.451338001</v>
      </c>
      <c r="BY144" s="8">
        <v>0</v>
      </c>
      <c r="BZ144" s="8">
        <v>0</v>
      </c>
      <c r="CA144" s="8">
        <f t="shared" si="87"/>
        <v>640839745.97465992</v>
      </c>
      <c r="CB144" s="7">
        <v>153407455.48532</v>
      </c>
      <c r="CC144" s="7">
        <v>274298868.49002999</v>
      </c>
      <c r="CD144" s="7">
        <v>144905614.99935001</v>
      </c>
      <c r="CE144" s="7">
        <v>68227806.999960005</v>
      </c>
      <c r="CF144" s="8">
        <f t="shared" si="88"/>
        <v>0</v>
      </c>
      <c r="CG144" s="7">
        <v>0</v>
      </c>
      <c r="CH144" s="13">
        <f t="shared" si="89"/>
        <v>5816300677.1901388</v>
      </c>
      <c r="CI144" s="29">
        <f t="shared" si="90"/>
        <v>4348375173.4548025</v>
      </c>
      <c r="CJ144" s="29">
        <f t="shared" si="101"/>
        <v>474508801.1534</v>
      </c>
      <c r="CK144" s="29">
        <f t="shared" si="91"/>
        <v>3873866372.3014026</v>
      </c>
      <c r="CL144" s="15">
        <f t="shared" si="92"/>
        <v>1267913531.5610576</v>
      </c>
      <c r="CM144" s="30">
        <f t="shared" si="100"/>
        <v>329546494.69438457</v>
      </c>
      <c r="CN144" s="30">
        <f t="shared" si="93"/>
        <v>297527290.89201301</v>
      </c>
      <c r="CO144" s="30">
        <f t="shared" si="94"/>
        <v>640839745.97465992</v>
      </c>
      <c r="CP144" s="31">
        <f t="shared" si="95"/>
        <v>200011972.174279</v>
      </c>
      <c r="CQ144" s="32">
        <f t="shared" si="96"/>
        <v>132413352.806784</v>
      </c>
      <c r="CR144" s="32">
        <f t="shared" si="97"/>
        <v>67598619.367495</v>
      </c>
      <c r="CS144" s="32">
        <f t="shared" si="98"/>
        <v>0</v>
      </c>
      <c r="CT144" s="67">
        <f t="shared" si="99"/>
        <v>0</v>
      </c>
    </row>
    <row r="145" spans="1:98" x14ac:dyDescent="0.45">
      <c r="A145" s="7">
        <v>778</v>
      </c>
      <c r="B145" s="7" t="s">
        <v>243</v>
      </c>
      <c r="C145" s="8">
        <f t="shared" si="68"/>
        <v>0</v>
      </c>
      <c r="D145" s="7">
        <v>0</v>
      </c>
      <c r="E145" s="8">
        <f t="shared" si="69"/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8">
        <f t="shared" si="70"/>
        <v>494423828.27302003</v>
      </c>
      <c r="N145" s="7">
        <v>494423828.27302003</v>
      </c>
      <c r="O145" s="7">
        <v>0</v>
      </c>
      <c r="P145" s="8">
        <f t="shared" si="71"/>
        <v>279337989.26878262</v>
      </c>
      <c r="Q145" s="7">
        <v>169735453.61704001</v>
      </c>
      <c r="R145" s="7">
        <v>3470103.4566174001</v>
      </c>
      <c r="S145" s="7">
        <v>29999999.999998</v>
      </c>
      <c r="T145" s="7">
        <v>5212432.1951222001</v>
      </c>
      <c r="U145" s="7">
        <v>70920000.000005007</v>
      </c>
      <c r="V145" s="7">
        <v>0</v>
      </c>
      <c r="W145" s="8">
        <f t="shared" si="72"/>
        <v>0</v>
      </c>
      <c r="X145" s="28">
        <f t="shared" si="73"/>
        <v>0</v>
      </c>
      <c r="Y145" s="7">
        <v>0</v>
      </c>
      <c r="Z145" s="7">
        <v>0</v>
      </c>
      <c r="AA145" s="28">
        <f t="shared" si="74"/>
        <v>0</v>
      </c>
      <c r="AB145" s="7">
        <v>0</v>
      </c>
      <c r="AC145" s="7">
        <v>0</v>
      </c>
      <c r="AD145" s="28">
        <f t="shared" si="75"/>
        <v>0</v>
      </c>
      <c r="AE145" s="7">
        <v>0</v>
      </c>
      <c r="AF145" s="7">
        <v>0</v>
      </c>
      <c r="AG145" s="8">
        <f t="shared" si="76"/>
        <v>118788541.40209001</v>
      </c>
      <c r="AH145" s="7">
        <v>0</v>
      </c>
      <c r="AI145" s="7">
        <v>0</v>
      </c>
      <c r="AJ145" s="7">
        <v>65161038.810188003</v>
      </c>
      <c r="AK145" s="7">
        <v>53627502.591902003</v>
      </c>
      <c r="AL145" s="7">
        <v>0</v>
      </c>
      <c r="AM145" s="8">
        <v>32350787.919895001</v>
      </c>
      <c r="AN145" s="8">
        <v>9870452.0445975997</v>
      </c>
      <c r="AO145" s="7">
        <v>6909316.4312183196</v>
      </c>
      <c r="AP145" s="8">
        <v>0</v>
      </c>
      <c r="AQ145" s="8">
        <v>0</v>
      </c>
      <c r="AR145" s="8">
        <f t="shared" si="77"/>
        <v>0</v>
      </c>
      <c r="AS145" s="7">
        <v>0</v>
      </c>
      <c r="AT145" s="8">
        <f t="shared" si="78"/>
        <v>2581943595.0901003</v>
      </c>
      <c r="AU145" s="7">
        <v>1241591844.4566</v>
      </c>
      <c r="AV145" s="7">
        <v>1340351750.6335001</v>
      </c>
      <c r="AW145" s="7">
        <v>0</v>
      </c>
      <c r="AX145" s="8">
        <f t="shared" si="79"/>
        <v>286393089.82028902</v>
      </c>
      <c r="AY145" s="7">
        <v>12314521.552595001</v>
      </c>
      <c r="AZ145" s="7">
        <v>60049381.090484001</v>
      </c>
      <c r="BA145" s="7">
        <v>214029187.17721</v>
      </c>
      <c r="BB145" s="7">
        <v>0</v>
      </c>
      <c r="BC145" s="8">
        <v>65643616.880382001</v>
      </c>
      <c r="BD145" s="8">
        <f t="shared" si="80"/>
        <v>0</v>
      </c>
      <c r="BE145" s="7">
        <v>0</v>
      </c>
      <c r="BF145" s="8">
        <v>455762527.91965997</v>
      </c>
      <c r="BG145" s="8">
        <f t="shared" si="81"/>
        <v>21234735.877280999</v>
      </c>
      <c r="BH145" s="7">
        <v>21234735.877280999</v>
      </c>
      <c r="BI145" s="7">
        <v>0</v>
      </c>
      <c r="BJ145" s="8">
        <v>0</v>
      </c>
      <c r="BK145" s="8">
        <f t="shared" si="82"/>
        <v>0</v>
      </c>
      <c r="BL145" s="7">
        <v>0</v>
      </c>
      <c r="BM145" s="7">
        <v>0</v>
      </c>
      <c r="BN145" s="8">
        <f t="shared" si="83"/>
        <v>0</v>
      </c>
      <c r="BO145" s="7">
        <v>0</v>
      </c>
      <c r="BP145" s="7">
        <v>0</v>
      </c>
      <c r="BQ145" s="8">
        <f t="shared" si="84"/>
        <v>0</v>
      </c>
      <c r="BR145" s="7">
        <v>0</v>
      </c>
      <c r="BS145" s="8">
        <v>0</v>
      </c>
      <c r="BT145" s="8">
        <f t="shared" si="85"/>
        <v>0</v>
      </c>
      <c r="BU145" s="7">
        <v>0</v>
      </c>
      <c r="BV145" s="7">
        <v>0</v>
      </c>
      <c r="BW145" s="8">
        <f t="shared" si="86"/>
        <v>9124568.0032978002</v>
      </c>
      <c r="BX145" s="7">
        <v>9124568.0032978002</v>
      </c>
      <c r="BY145" s="8">
        <v>0</v>
      </c>
      <c r="BZ145" s="8">
        <v>0</v>
      </c>
      <c r="CA145" s="8">
        <f t="shared" si="87"/>
        <v>287006341.64144903</v>
      </c>
      <c r="CB145" s="7">
        <v>172003278.32556</v>
      </c>
      <c r="CC145" s="7">
        <v>56404809.315972999</v>
      </c>
      <c r="CD145" s="7">
        <v>51858546.999857999</v>
      </c>
      <c r="CE145" s="7">
        <v>6739707.000058</v>
      </c>
      <c r="CF145" s="8">
        <f t="shared" si="88"/>
        <v>0</v>
      </c>
      <c r="CG145" s="7">
        <v>0</v>
      </c>
      <c r="CH145" s="13">
        <f t="shared" si="89"/>
        <v>4641880074.1408443</v>
      </c>
      <c r="CI145" s="29">
        <f t="shared" si="90"/>
        <v>3564480739.2026758</v>
      </c>
      <c r="CJ145" s="29">
        <f t="shared" si="101"/>
        <v>494423828.27302003</v>
      </c>
      <c r="CK145" s="29">
        <f t="shared" si="91"/>
        <v>3070056910.9296556</v>
      </c>
      <c r="CL145" s="15">
        <f t="shared" si="92"/>
        <v>892967176.65569711</v>
      </c>
      <c r="CM145" s="30">
        <f t="shared" si="100"/>
        <v>279337989.26878262</v>
      </c>
      <c r="CN145" s="30">
        <f t="shared" si="93"/>
        <v>326622845.74546546</v>
      </c>
      <c r="CO145" s="30">
        <f t="shared" si="94"/>
        <v>287006341.64144903</v>
      </c>
      <c r="CP145" s="31">
        <f t="shared" si="95"/>
        <v>184432158.28247201</v>
      </c>
      <c r="CQ145" s="32">
        <f t="shared" si="96"/>
        <v>118788541.40209001</v>
      </c>
      <c r="CR145" s="32">
        <f t="shared" si="97"/>
        <v>65643616.880382001</v>
      </c>
      <c r="CS145" s="32">
        <f t="shared" si="98"/>
        <v>0</v>
      </c>
      <c r="CT145" s="67">
        <f t="shared" si="99"/>
        <v>0</v>
      </c>
    </row>
    <row r="146" spans="1:98" x14ac:dyDescent="0.45">
      <c r="A146" s="7">
        <v>779</v>
      </c>
      <c r="B146" s="7" t="s">
        <v>244</v>
      </c>
      <c r="C146" s="8">
        <f t="shared" si="68"/>
        <v>0</v>
      </c>
      <c r="D146" s="7">
        <v>0</v>
      </c>
      <c r="E146" s="8">
        <f t="shared" si="69"/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8">
        <f t="shared" si="70"/>
        <v>514257227.99590999</v>
      </c>
      <c r="N146" s="7">
        <v>514257227.99590999</v>
      </c>
      <c r="O146" s="7">
        <v>0</v>
      </c>
      <c r="P146" s="8">
        <f t="shared" si="71"/>
        <v>989047798.88632154</v>
      </c>
      <c r="Q146" s="7">
        <v>776409866.18355</v>
      </c>
      <c r="R146" s="7">
        <v>5945500.5076513002</v>
      </c>
      <c r="S146" s="7">
        <v>29999999.999998</v>
      </c>
      <c r="T146" s="7">
        <v>5212432.1951222001</v>
      </c>
      <c r="U146" s="7">
        <v>171480000</v>
      </c>
      <c r="V146" s="7">
        <v>0</v>
      </c>
      <c r="W146" s="8">
        <f t="shared" si="72"/>
        <v>0</v>
      </c>
      <c r="X146" s="28">
        <f t="shared" si="73"/>
        <v>0</v>
      </c>
      <c r="Y146" s="7">
        <v>0</v>
      </c>
      <c r="Z146" s="7">
        <v>0</v>
      </c>
      <c r="AA146" s="28">
        <f t="shared" si="74"/>
        <v>0</v>
      </c>
      <c r="AB146" s="7">
        <v>0</v>
      </c>
      <c r="AC146" s="7">
        <v>0</v>
      </c>
      <c r="AD146" s="28">
        <f t="shared" si="75"/>
        <v>0</v>
      </c>
      <c r="AE146" s="7">
        <v>0</v>
      </c>
      <c r="AF146" s="7">
        <v>0</v>
      </c>
      <c r="AG146" s="8">
        <f t="shared" si="76"/>
        <v>894744403.13903999</v>
      </c>
      <c r="AH146" s="7">
        <v>0</v>
      </c>
      <c r="AI146" s="7">
        <v>0</v>
      </c>
      <c r="AJ146" s="7">
        <v>487274970.65807003</v>
      </c>
      <c r="AK146" s="7">
        <v>407469432.48097003</v>
      </c>
      <c r="AL146" s="7">
        <v>0</v>
      </c>
      <c r="AM146" s="8">
        <v>25000000.000353001</v>
      </c>
      <c r="AN146" s="8">
        <v>53223312.098548003</v>
      </c>
      <c r="AO146" s="7">
        <v>37256318.468983598</v>
      </c>
      <c r="AP146" s="8">
        <v>0</v>
      </c>
      <c r="AQ146" s="8">
        <v>0</v>
      </c>
      <c r="AR146" s="8">
        <f t="shared" si="77"/>
        <v>0</v>
      </c>
      <c r="AS146" s="7">
        <v>0</v>
      </c>
      <c r="AT146" s="8">
        <f t="shared" si="78"/>
        <v>4530709211.9971495</v>
      </c>
      <c r="AU146" s="7">
        <v>3379854263.9994998</v>
      </c>
      <c r="AV146" s="7">
        <v>976583663.99795997</v>
      </c>
      <c r="AW146" s="7">
        <v>174271283.99969</v>
      </c>
      <c r="AX146" s="8">
        <f t="shared" si="79"/>
        <v>1065674452.830264</v>
      </c>
      <c r="AY146" s="7">
        <v>21738633.623803001</v>
      </c>
      <c r="AZ146" s="7">
        <v>170477417.19885999</v>
      </c>
      <c r="BA146" s="7">
        <v>789062980.23354006</v>
      </c>
      <c r="BB146" s="7">
        <v>84395421.774060994</v>
      </c>
      <c r="BC146" s="8">
        <v>319525476.20139003</v>
      </c>
      <c r="BD146" s="8">
        <f t="shared" si="80"/>
        <v>0</v>
      </c>
      <c r="BE146" s="7">
        <v>0</v>
      </c>
      <c r="BF146" s="8">
        <v>1006042883.9995</v>
      </c>
      <c r="BG146" s="8">
        <f t="shared" si="81"/>
        <v>225407326.32052001</v>
      </c>
      <c r="BH146" s="7">
        <v>225407326.32052001</v>
      </c>
      <c r="BI146" s="7">
        <v>0</v>
      </c>
      <c r="BJ146" s="8">
        <v>0</v>
      </c>
      <c r="BK146" s="8">
        <f t="shared" si="82"/>
        <v>0</v>
      </c>
      <c r="BL146" s="7">
        <v>0</v>
      </c>
      <c r="BM146" s="7">
        <v>0</v>
      </c>
      <c r="BN146" s="8">
        <f t="shared" si="83"/>
        <v>0</v>
      </c>
      <c r="BO146" s="7">
        <v>0</v>
      </c>
      <c r="BP146" s="7">
        <v>0</v>
      </c>
      <c r="BQ146" s="8">
        <f t="shared" si="84"/>
        <v>0</v>
      </c>
      <c r="BR146" s="7">
        <v>0</v>
      </c>
      <c r="BS146" s="8">
        <v>0</v>
      </c>
      <c r="BT146" s="8">
        <f t="shared" si="85"/>
        <v>0</v>
      </c>
      <c r="BU146" s="7">
        <v>0</v>
      </c>
      <c r="BV146" s="7">
        <v>0</v>
      </c>
      <c r="BW146" s="8">
        <f t="shared" si="86"/>
        <v>63204330.567905001</v>
      </c>
      <c r="BX146" s="7">
        <v>63204330.567905001</v>
      </c>
      <c r="BY146" s="8">
        <v>0</v>
      </c>
      <c r="BZ146" s="8">
        <v>0</v>
      </c>
      <c r="CA146" s="8">
        <f t="shared" si="87"/>
        <v>228927552.56354898</v>
      </c>
      <c r="CB146" s="7">
        <v>37385275.739878997</v>
      </c>
      <c r="CC146" s="7">
        <v>191542276.82367</v>
      </c>
      <c r="CD146" s="7">
        <v>0</v>
      </c>
      <c r="CE146" s="7">
        <v>0</v>
      </c>
      <c r="CF146" s="8">
        <f t="shared" si="88"/>
        <v>0</v>
      </c>
      <c r="CG146" s="7">
        <v>0</v>
      </c>
      <c r="CH146" s="13">
        <f t="shared" si="89"/>
        <v>9915763976.6004486</v>
      </c>
      <c r="CI146" s="29">
        <f t="shared" si="90"/>
        <v>6076009323.9929123</v>
      </c>
      <c r="CJ146" s="29">
        <f t="shared" si="101"/>
        <v>514257227.99590999</v>
      </c>
      <c r="CK146" s="29">
        <f t="shared" si="91"/>
        <v>5561752095.9970026</v>
      </c>
      <c r="CL146" s="15">
        <f t="shared" si="92"/>
        <v>2625484773.2671075</v>
      </c>
      <c r="CM146" s="30">
        <f t="shared" si="100"/>
        <v>989047798.88632154</v>
      </c>
      <c r="CN146" s="30">
        <f t="shared" si="93"/>
        <v>1407509421.8172369</v>
      </c>
      <c r="CO146" s="30">
        <f t="shared" si="94"/>
        <v>228927552.56354898</v>
      </c>
      <c r="CP146" s="31">
        <f t="shared" si="95"/>
        <v>1214269879.34043</v>
      </c>
      <c r="CQ146" s="32">
        <f t="shared" si="96"/>
        <v>894744403.13903999</v>
      </c>
      <c r="CR146" s="32">
        <f t="shared" si="97"/>
        <v>319525476.20139003</v>
      </c>
      <c r="CS146" s="32">
        <f t="shared" si="98"/>
        <v>0</v>
      </c>
      <c r="CT146" s="67">
        <f t="shared" si="99"/>
        <v>0</v>
      </c>
    </row>
    <row r="147" spans="1:98" x14ac:dyDescent="0.45">
      <c r="A147" s="7">
        <v>780</v>
      </c>
      <c r="B147" s="7" t="s">
        <v>245</v>
      </c>
      <c r="C147" s="8">
        <f t="shared" si="68"/>
        <v>0</v>
      </c>
      <c r="D147" s="7">
        <v>0</v>
      </c>
      <c r="E147" s="8">
        <f t="shared" si="69"/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8">
        <f t="shared" si="70"/>
        <v>510417227.99584001</v>
      </c>
      <c r="N147" s="7">
        <v>510417227.99584001</v>
      </c>
      <c r="O147" s="7">
        <v>0</v>
      </c>
      <c r="P147" s="8">
        <f t="shared" si="71"/>
        <v>709485043.44836497</v>
      </c>
      <c r="Q147" s="7">
        <v>611640843.25215006</v>
      </c>
      <c r="R147" s="7">
        <v>2151768.0010986999</v>
      </c>
      <c r="S147" s="7">
        <v>29999999.999998</v>
      </c>
      <c r="T147" s="7">
        <v>5212432.1951222001</v>
      </c>
      <c r="U147" s="7">
        <v>60479999.999995999</v>
      </c>
      <c r="V147" s="7">
        <v>0</v>
      </c>
      <c r="W147" s="8">
        <f t="shared" si="72"/>
        <v>0</v>
      </c>
      <c r="X147" s="28">
        <f t="shared" si="73"/>
        <v>0</v>
      </c>
      <c r="Y147" s="7">
        <v>0</v>
      </c>
      <c r="Z147" s="7">
        <v>0</v>
      </c>
      <c r="AA147" s="28">
        <f t="shared" si="74"/>
        <v>0</v>
      </c>
      <c r="AB147" s="7">
        <v>0</v>
      </c>
      <c r="AC147" s="7">
        <v>0</v>
      </c>
      <c r="AD147" s="28">
        <f t="shared" si="75"/>
        <v>0</v>
      </c>
      <c r="AE147" s="7">
        <v>0</v>
      </c>
      <c r="AF147" s="7">
        <v>0</v>
      </c>
      <c r="AG147" s="8">
        <f t="shared" si="76"/>
        <v>681386852.26638997</v>
      </c>
      <c r="AH147" s="7">
        <v>0</v>
      </c>
      <c r="AI147" s="7">
        <v>0</v>
      </c>
      <c r="AJ147" s="7">
        <v>374590109.82288998</v>
      </c>
      <c r="AK147" s="7">
        <v>306796742.44349998</v>
      </c>
      <c r="AL147" s="7">
        <v>0</v>
      </c>
      <c r="AM147" s="8">
        <v>25000000.000353001</v>
      </c>
      <c r="AN147" s="8">
        <v>42298993.897072002</v>
      </c>
      <c r="AO147" s="7">
        <v>29609295.727950398</v>
      </c>
      <c r="AP147" s="8">
        <v>0</v>
      </c>
      <c r="AQ147" s="8">
        <v>0</v>
      </c>
      <c r="AR147" s="8">
        <f t="shared" si="77"/>
        <v>0</v>
      </c>
      <c r="AS147" s="7">
        <v>0</v>
      </c>
      <c r="AT147" s="8">
        <f t="shared" si="78"/>
        <v>1933096026.00123</v>
      </c>
      <c r="AU147" s="7">
        <v>1261556328.0012</v>
      </c>
      <c r="AV147" s="7">
        <v>671539698.00003004</v>
      </c>
      <c r="AW147" s="7">
        <v>0</v>
      </c>
      <c r="AX147" s="8">
        <f t="shared" si="79"/>
        <v>549547739.288046</v>
      </c>
      <c r="AY147" s="7">
        <v>12763288.794112001</v>
      </c>
      <c r="AZ147" s="7">
        <v>80812414.340524003</v>
      </c>
      <c r="BA147" s="7">
        <v>455972036.15341002</v>
      </c>
      <c r="BB147" s="7">
        <v>0</v>
      </c>
      <c r="BC147" s="8">
        <v>257408357.50527</v>
      </c>
      <c r="BD147" s="8">
        <f t="shared" si="80"/>
        <v>0</v>
      </c>
      <c r="BE147" s="7">
        <v>0</v>
      </c>
      <c r="BF147" s="8">
        <v>407932991.99967003</v>
      </c>
      <c r="BG147" s="8">
        <f t="shared" si="81"/>
        <v>181431410.25768</v>
      </c>
      <c r="BH147" s="7">
        <v>181431410.25768</v>
      </c>
      <c r="BI147" s="7">
        <v>0</v>
      </c>
      <c r="BJ147" s="8">
        <v>0</v>
      </c>
      <c r="BK147" s="8">
        <f t="shared" si="82"/>
        <v>0</v>
      </c>
      <c r="BL147" s="7">
        <v>0</v>
      </c>
      <c r="BM147" s="7">
        <v>0</v>
      </c>
      <c r="BN147" s="8">
        <f t="shared" si="83"/>
        <v>0</v>
      </c>
      <c r="BO147" s="7">
        <v>0</v>
      </c>
      <c r="BP147" s="7">
        <v>0</v>
      </c>
      <c r="BQ147" s="8">
        <f t="shared" si="84"/>
        <v>0</v>
      </c>
      <c r="BR147" s="7">
        <v>0</v>
      </c>
      <c r="BS147" s="8">
        <v>0</v>
      </c>
      <c r="BT147" s="8">
        <f t="shared" si="85"/>
        <v>0</v>
      </c>
      <c r="BU147" s="7">
        <v>0</v>
      </c>
      <c r="BV147" s="7">
        <v>0</v>
      </c>
      <c r="BW147" s="8">
        <f t="shared" si="86"/>
        <v>48702080.840921998</v>
      </c>
      <c r="BX147" s="7">
        <v>48702080.840921998</v>
      </c>
      <c r="BY147" s="8">
        <v>0</v>
      </c>
      <c r="BZ147" s="8">
        <v>0</v>
      </c>
      <c r="CA147" s="8">
        <f t="shared" si="87"/>
        <v>49463773.999845996</v>
      </c>
      <c r="CB147" s="7">
        <v>0</v>
      </c>
      <c r="CC147" s="7">
        <v>49463773.999845996</v>
      </c>
      <c r="CD147" s="7">
        <v>0</v>
      </c>
      <c r="CE147" s="7">
        <v>0</v>
      </c>
      <c r="CF147" s="8">
        <f t="shared" si="88"/>
        <v>0</v>
      </c>
      <c r="CG147" s="7">
        <v>0</v>
      </c>
      <c r="CH147" s="13">
        <f t="shared" si="89"/>
        <v>5396170497.5006838</v>
      </c>
      <c r="CI147" s="29">
        <f t="shared" si="90"/>
        <v>2876446245.9970932</v>
      </c>
      <c r="CJ147" s="29">
        <f t="shared" si="101"/>
        <v>510417227.99584001</v>
      </c>
      <c r="CK147" s="29">
        <f t="shared" si="91"/>
        <v>2366029018.0012531</v>
      </c>
      <c r="CL147" s="15">
        <f t="shared" si="92"/>
        <v>1580929041.7319307</v>
      </c>
      <c r="CM147" s="30">
        <f t="shared" si="100"/>
        <v>709485043.44836497</v>
      </c>
      <c r="CN147" s="30">
        <f t="shared" si="93"/>
        <v>821980224.2837199</v>
      </c>
      <c r="CO147" s="30">
        <f t="shared" si="94"/>
        <v>49463773.999845996</v>
      </c>
      <c r="CP147" s="31">
        <f t="shared" si="95"/>
        <v>938795209.77165997</v>
      </c>
      <c r="CQ147" s="32">
        <f t="shared" si="96"/>
        <v>681386852.26638997</v>
      </c>
      <c r="CR147" s="32">
        <f t="shared" si="97"/>
        <v>257408357.50527</v>
      </c>
      <c r="CS147" s="32">
        <f t="shared" si="98"/>
        <v>0</v>
      </c>
      <c r="CT147" s="67">
        <f t="shared" si="99"/>
        <v>0</v>
      </c>
    </row>
    <row r="148" spans="1:98" x14ac:dyDescent="0.45">
      <c r="A148" s="7">
        <v>781</v>
      </c>
      <c r="B148" s="7" t="s">
        <v>246</v>
      </c>
      <c r="C148" s="8">
        <f t="shared" si="68"/>
        <v>0</v>
      </c>
      <c r="D148" s="7">
        <v>0</v>
      </c>
      <c r="E148" s="8">
        <f t="shared" si="69"/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8">
        <f t="shared" si="70"/>
        <v>510417227.99348998</v>
      </c>
      <c r="N148" s="7">
        <v>510417227.99348998</v>
      </c>
      <c r="O148" s="7">
        <v>0</v>
      </c>
      <c r="P148" s="8">
        <f t="shared" si="71"/>
        <v>765291303.4650712</v>
      </c>
      <c r="Q148" s="7">
        <v>671795217.31133997</v>
      </c>
      <c r="R148" s="7">
        <v>3323653.9586200002</v>
      </c>
      <c r="S148" s="7">
        <v>29999999.999998</v>
      </c>
      <c r="T148" s="7">
        <v>5212432.1951222001</v>
      </c>
      <c r="U148" s="7">
        <v>54959999.999991</v>
      </c>
      <c r="V148" s="7">
        <v>0</v>
      </c>
      <c r="W148" s="8">
        <f t="shared" si="72"/>
        <v>0</v>
      </c>
      <c r="X148" s="28">
        <f t="shared" si="73"/>
        <v>0</v>
      </c>
      <c r="Y148" s="7">
        <v>0</v>
      </c>
      <c r="Z148" s="7">
        <v>0</v>
      </c>
      <c r="AA148" s="28">
        <f t="shared" si="74"/>
        <v>0</v>
      </c>
      <c r="AB148" s="7">
        <v>0</v>
      </c>
      <c r="AC148" s="7">
        <v>0</v>
      </c>
      <c r="AD148" s="28">
        <f t="shared" si="75"/>
        <v>0</v>
      </c>
      <c r="AE148" s="7">
        <v>0</v>
      </c>
      <c r="AF148" s="7">
        <v>0</v>
      </c>
      <c r="AG148" s="8">
        <f t="shared" si="76"/>
        <v>755491964.60957003</v>
      </c>
      <c r="AH148" s="7">
        <v>0</v>
      </c>
      <c r="AI148" s="7">
        <v>0</v>
      </c>
      <c r="AJ148" s="7">
        <v>415347921.61655998</v>
      </c>
      <c r="AK148" s="7">
        <v>340144042.99300998</v>
      </c>
      <c r="AL148" s="7">
        <v>0</v>
      </c>
      <c r="AM148" s="8">
        <v>25000000.000353001</v>
      </c>
      <c r="AN148" s="8">
        <v>46339493.653867997</v>
      </c>
      <c r="AO148" s="7">
        <v>32437645.557707597</v>
      </c>
      <c r="AP148" s="8">
        <v>0</v>
      </c>
      <c r="AQ148" s="8">
        <v>0</v>
      </c>
      <c r="AR148" s="8">
        <f t="shared" si="77"/>
        <v>0</v>
      </c>
      <c r="AS148" s="7">
        <v>0</v>
      </c>
      <c r="AT148" s="8">
        <f t="shared" si="78"/>
        <v>2925873520.00319</v>
      </c>
      <c r="AU148" s="7">
        <v>2398154212.0043001</v>
      </c>
      <c r="AV148" s="7">
        <v>527719307.99888998</v>
      </c>
      <c r="AW148" s="7">
        <v>0</v>
      </c>
      <c r="AX148" s="8">
        <f t="shared" si="79"/>
        <v>1284005723.2571621</v>
      </c>
      <c r="AY148" s="7">
        <v>15007125.001512</v>
      </c>
      <c r="AZ148" s="7">
        <v>118357576.425</v>
      </c>
      <c r="BA148" s="7">
        <v>559580877.45240998</v>
      </c>
      <c r="BB148" s="7">
        <v>591060144.37823999</v>
      </c>
      <c r="BC148" s="8">
        <v>282880019.32962</v>
      </c>
      <c r="BD148" s="8">
        <f t="shared" si="80"/>
        <v>0</v>
      </c>
      <c r="BE148" s="7">
        <v>0</v>
      </c>
      <c r="BF148" s="8">
        <v>259719299.9989</v>
      </c>
      <c r="BG148" s="8">
        <f t="shared" si="81"/>
        <v>161506541.16128999</v>
      </c>
      <c r="BH148" s="7">
        <v>161506541.16128999</v>
      </c>
      <c r="BI148" s="7">
        <v>0</v>
      </c>
      <c r="BJ148" s="8">
        <v>0</v>
      </c>
      <c r="BK148" s="8">
        <f t="shared" si="82"/>
        <v>0</v>
      </c>
      <c r="BL148" s="7">
        <v>0</v>
      </c>
      <c r="BM148" s="7">
        <v>0</v>
      </c>
      <c r="BN148" s="8">
        <f t="shared" si="83"/>
        <v>0</v>
      </c>
      <c r="BO148" s="7">
        <v>0</v>
      </c>
      <c r="BP148" s="7">
        <v>0</v>
      </c>
      <c r="BQ148" s="8">
        <f t="shared" si="84"/>
        <v>0</v>
      </c>
      <c r="BR148" s="7">
        <v>0</v>
      </c>
      <c r="BS148" s="8">
        <v>0</v>
      </c>
      <c r="BT148" s="8">
        <f t="shared" si="85"/>
        <v>0</v>
      </c>
      <c r="BU148" s="7">
        <v>0</v>
      </c>
      <c r="BV148" s="7">
        <v>0</v>
      </c>
      <c r="BW148" s="8">
        <f t="shared" si="86"/>
        <v>54137189.905187003</v>
      </c>
      <c r="BX148" s="7">
        <v>54137189.905187003</v>
      </c>
      <c r="BY148" s="8">
        <v>0</v>
      </c>
      <c r="BZ148" s="8">
        <v>0</v>
      </c>
      <c r="CA148" s="8">
        <f t="shared" si="87"/>
        <v>47938683.985124998</v>
      </c>
      <c r="CB148" s="7">
        <v>0</v>
      </c>
      <c r="CC148" s="7">
        <v>47938683.985124998</v>
      </c>
      <c r="CD148" s="7">
        <v>0</v>
      </c>
      <c r="CE148" s="7">
        <v>0</v>
      </c>
      <c r="CF148" s="8">
        <f t="shared" si="88"/>
        <v>0</v>
      </c>
      <c r="CG148" s="7">
        <v>0</v>
      </c>
      <c r="CH148" s="13">
        <f t="shared" si="89"/>
        <v>7118600967.3628254</v>
      </c>
      <c r="CI148" s="29">
        <f t="shared" si="90"/>
        <v>3721010047.9959326</v>
      </c>
      <c r="CJ148" s="29">
        <f t="shared" si="101"/>
        <v>510417227.99348998</v>
      </c>
      <c r="CK148" s="29">
        <f t="shared" si="91"/>
        <v>3210592820.0024428</v>
      </c>
      <c r="CL148" s="15">
        <f t="shared" si="92"/>
        <v>2359218935.4277034</v>
      </c>
      <c r="CM148" s="30">
        <f t="shared" si="100"/>
        <v>765291303.4650712</v>
      </c>
      <c r="CN148" s="30">
        <f t="shared" si="93"/>
        <v>1545988947.9775069</v>
      </c>
      <c r="CO148" s="30">
        <f t="shared" si="94"/>
        <v>47938683.985124998</v>
      </c>
      <c r="CP148" s="31">
        <f t="shared" si="95"/>
        <v>1038371983.93919</v>
      </c>
      <c r="CQ148" s="32">
        <f t="shared" si="96"/>
        <v>755491964.60957003</v>
      </c>
      <c r="CR148" s="32">
        <f t="shared" si="97"/>
        <v>282880019.32962</v>
      </c>
      <c r="CS148" s="32">
        <f t="shared" si="98"/>
        <v>0</v>
      </c>
      <c r="CT148" s="67">
        <f t="shared" si="99"/>
        <v>0</v>
      </c>
    </row>
    <row r="149" spans="1:98" x14ac:dyDescent="0.45">
      <c r="A149" s="7">
        <v>782</v>
      </c>
      <c r="B149" s="7" t="s">
        <v>247</v>
      </c>
      <c r="C149" s="8">
        <f t="shared" si="68"/>
        <v>0</v>
      </c>
      <c r="D149" s="7">
        <v>0</v>
      </c>
      <c r="E149" s="8">
        <f t="shared" si="69"/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8">
        <f t="shared" si="70"/>
        <v>510417227.99348998</v>
      </c>
      <c r="N149" s="7">
        <v>510417227.99348998</v>
      </c>
      <c r="O149" s="7">
        <v>0</v>
      </c>
      <c r="P149" s="8">
        <f t="shared" si="71"/>
        <v>237822032.37536523</v>
      </c>
      <c r="Q149" s="7">
        <v>168428607.06963</v>
      </c>
      <c r="R149" s="7">
        <v>1060993.1106169999</v>
      </c>
      <c r="S149" s="7">
        <v>29999999.999998</v>
      </c>
      <c r="T149" s="7">
        <v>5212432.1951222001</v>
      </c>
      <c r="U149" s="7">
        <v>33119999.999998</v>
      </c>
      <c r="V149" s="7">
        <v>0</v>
      </c>
      <c r="W149" s="8">
        <f t="shared" si="72"/>
        <v>0</v>
      </c>
      <c r="X149" s="28">
        <f t="shared" si="73"/>
        <v>0</v>
      </c>
      <c r="Y149" s="7">
        <v>0</v>
      </c>
      <c r="Z149" s="7">
        <v>0</v>
      </c>
      <c r="AA149" s="28">
        <f t="shared" si="74"/>
        <v>0</v>
      </c>
      <c r="AB149" s="7">
        <v>0</v>
      </c>
      <c r="AC149" s="7">
        <v>0</v>
      </c>
      <c r="AD149" s="28">
        <f t="shared" si="75"/>
        <v>0</v>
      </c>
      <c r="AE149" s="7">
        <v>0</v>
      </c>
      <c r="AF149" s="7">
        <v>0</v>
      </c>
      <c r="AG149" s="8">
        <f t="shared" si="76"/>
        <v>92748987.82811901</v>
      </c>
      <c r="AH149" s="7">
        <v>0</v>
      </c>
      <c r="AI149" s="7">
        <v>0</v>
      </c>
      <c r="AJ149" s="7">
        <v>50839284.342776</v>
      </c>
      <c r="AK149" s="7">
        <v>41909703.485343002</v>
      </c>
      <c r="AL149" s="7">
        <v>0</v>
      </c>
      <c r="AM149" s="8">
        <v>25000000.000353001</v>
      </c>
      <c r="AN149" s="8">
        <v>13078010.825107999</v>
      </c>
      <c r="AO149" s="7">
        <v>9154607.5775755979</v>
      </c>
      <c r="AP149" s="8">
        <v>0</v>
      </c>
      <c r="AQ149" s="8">
        <v>0</v>
      </c>
      <c r="AR149" s="8">
        <f t="shared" si="77"/>
        <v>0</v>
      </c>
      <c r="AS149" s="7">
        <v>0</v>
      </c>
      <c r="AT149" s="8">
        <f t="shared" si="78"/>
        <v>651310284.00467002</v>
      </c>
      <c r="AU149" s="7">
        <v>402764340.00382</v>
      </c>
      <c r="AV149" s="7">
        <v>125157384.00086001</v>
      </c>
      <c r="AW149" s="7">
        <v>123388559.99999</v>
      </c>
      <c r="AX149" s="8">
        <f t="shared" si="79"/>
        <v>64350123.451860398</v>
      </c>
      <c r="AY149" s="7">
        <v>9397534.4829664007</v>
      </c>
      <c r="AZ149" s="7">
        <v>16864573.056150999</v>
      </c>
      <c r="BA149" s="7">
        <v>38088015.912743002</v>
      </c>
      <c r="BB149" s="7">
        <v>0</v>
      </c>
      <c r="BC149" s="8">
        <v>53812498.975451998</v>
      </c>
      <c r="BD149" s="8">
        <f t="shared" si="80"/>
        <v>0</v>
      </c>
      <c r="BE149" s="7">
        <v>0</v>
      </c>
      <c r="BF149" s="8">
        <v>28969140.000797998</v>
      </c>
      <c r="BG149" s="8">
        <f t="shared" si="81"/>
        <v>54530859.000293002</v>
      </c>
      <c r="BH149" s="7">
        <v>54530859.000293002</v>
      </c>
      <c r="BI149" s="7">
        <v>0</v>
      </c>
      <c r="BJ149" s="8">
        <v>0</v>
      </c>
      <c r="BK149" s="8">
        <f t="shared" si="82"/>
        <v>0</v>
      </c>
      <c r="BL149" s="7">
        <v>0</v>
      </c>
      <c r="BM149" s="7">
        <v>0</v>
      </c>
      <c r="BN149" s="8">
        <f t="shared" si="83"/>
        <v>0</v>
      </c>
      <c r="BO149" s="7">
        <v>0</v>
      </c>
      <c r="BP149" s="7">
        <v>0</v>
      </c>
      <c r="BQ149" s="8">
        <f t="shared" si="84"/>
        <v>0</v>
      </c>
      <c r="BR149" s="7">
        <v>0</v>
      </c>
      <c r="BS149" s="8">
        <v>0</v>
      </c>
      <c r="BT149" s="8">
        <f t="shared" si="85"/>
        <v>0</v>
      </c>
      <c r="BU149" s="7">
        <v>0</v>
      </c>
      <c r="BV149" s="7">
        <v>0</v>
      </c>
      <c r="BW149" s="8">
        <f t="shared" si="86"/>
        <v>13825365.742904</v>
      </c>
      <c r="BX149" s="7">
        <v>13825365.742904</v>
      </c>
      <c r="BY149" s="8">
        <v>0</v>
      </c>
      <c r="BZ149" s="8">
        <v>0</v>
      </c>
      <c r="CA149" s="8">
        <f t="shared" si="87"/>
        <v>47938683.985124998</v>
      </c>
      <c r="CB149" s="7">
        <v>0</v>
      </c>
      <c r="CC149" s="7">
        <v>47938683.985124998</v>
      </c>
      <c r="CD149" s="7">
        <v>0</v>
      </c>
      <c r="CE149" s="7">
        <v>0</v>
      </c>
      <c r="CF149" s="8">
        <f t="shared" si="88"/>
        <v>0</v>
      </c>
      <c r="CG149" s="7">
        <v>0</v>
      </c>
      <c r="CH149" s="13">
        <f t="shared" si="89"/>
        <v>1793803214.1835375</v>
      </c>
      <c r="CI149" s="29">
        <f t="shared" si="90"/>
        <v>1215696651.999311</v>
      </c>
      <c r="CJ149" s="29">
        <f t="shared" si="101"/>
        <v>510417227.99348998</v>
      </c>
      <c r="CK149" s="29">
        <f t="shared" si="91"/>
        <v>705279424.00582099</v>
      </c>
      <c r="CL149" s="15">
        <f t="shared" si="92"/>
        <v>431545075.38065559</v>
      </c>
      <c r="CM149" s="30">
        <f t="shared" si="100"/>
        <v>237822032.37536523</v>
      </c>
      <c r="CN149" s="30">
        <f t="shared" si="93"/>
        <v>145784359.02016538</v>
      </c>
      <c r="CO149" s="30">
        <f t="shared" si="94"/>
        <v>47938683.985124998</v>
      </c>
      <c r="CP149" s="31">
        <f t="shared" si="95"/>
        <v>146561486.80357102</v>
      </c>
      <c r="CQ149" s="32">
        <f t="shared" si="96"/>
        <v>92748987.82811901</v>
      </c>
      <c r="CR149" s="32">
        <f t="shared" si="97"/>
        <v>53812498.975451998</v>
      </c>
      <c r="CS149" s="32">
        <f t="shared" si="98"/>
        <v>0</v>
      </c>
      <c r="CT149" s="67">
        <f t="shared" si="99"/>
        <v>0</v>
      </c>
    </row>
    <row r="150" spans="1:98" x14ac:dyDescent="0.45">
      <c r="A150" s="7">
        <v>783</v>
      </c>
      <c r="B150" s="7" t="s">
        <v>248</v>
      </c>
      <c r="C150" s="8">
        <f t="shared" si="68"/>
        <v>0</v>
      </c>
      <c r="D150" s="7">
        <v>0</v>
      </c>
      <c r="E150" s="8">
        <f t="shared" si="69"/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8">
        <f t="shared" si="70"/>
        <v>506711999.99601001</v>
      </c>
      <c r="N150" s="7">
        <v>506711999.99601001</v>
      </c>
      <c r="O150" s="7">
        <v>0</v>
      </c>
      <c r="P150" s="8">
        <f t="shared" si="71"/>
        <v>403224065.80928636</v>
      </c>
      <c r="Q150" s="7">
        <v>252801324.19261</v>
      </c>
      <c r="R150" s="7">
        <v>3730309.4215561999</v>
      </c>
      <c r="S150" s="7">
        <v>29999999.999998</v>
      </c>
      <c r="T150" s="7">
        <v>5212432.1951222001</v>
      </c>
      <c r="U150" s="7">
        <v>111480000</v>
      </c>
      <c r="V150" s="7">
        <v>0</v>
      </c>
      <c r="W150" s="8">
        <f t="shared" si="72"/>
        <v>0</v>
      </c>
      <c r="X150" s="28">
        <f t="shared" si="73"/>
        <v>0</v>
      </c>
      <c r="Y150" s="7">
        <v>0</v>
      </c>
      <c r="Z150" s="7">
        <v>0</v>
      </c>
      <c r="AA150" s="28">
        <f t="shared" si="74"/>
        <v>0</v>
      </c>
      <c r="AB150" s="7">
        <v>0</v>
      </c>
      <c r="AC150" s="7">
        <v>0</v>
      </c>
      <c r="AD150" s="28">
        <f t="shared" si="75"/>
        <v>0</v>
      </c>
      <c r="AE150" s="7">
        <v>0</v>
      </c>
      <c r="AF150" s="7">
        <v>0</v>
      </c>
      <c r="AG150" s="8">
        <f t="shared" si="76"/>
        <v>268521593.07318997</v>
      </c>
      <c r="AH150" s="7">
        <v>0</v>
      </c>
      <c r="AI150" s="7">
        <v>0</v>
      </c>
      <c r="AJ150" s="7">
        <v>147514217.23923001</v>
      </c>
      <c r="AK150" s="7">
        <v>121007375.83396</v>
      </c>
      <c r="AL150" s="7">
        <v>0</v>
      </c>
      <c r="AM150" s="8">
        <v>25000000.000353001</v>
      </c>
      <c r="AN150" s="8">
        <v>17297883.259206001</v>
      </c>
      <c r="AO150" s="7">
        <v>12108518.281444199</v>
      </c>
      <c r="AP150" s="8">
        <v>0</v>
      </c>
      <c r="AQ150" s="8">
        <v>0</v>
      </c>
      <c r="AR150" s="8">
        <f t="shared" si="77"/>
        <v>0</v>
      </c>
      <c r="AS150" s="7">
        <v>0</v>
      </c>
      <c r="AT150" s="8">
        <f t="shared" si="78"/>
        <v>2976652219.9966698</v>
      </c>
      <c r="AU150" s="7">
        <v>1954425671.9983001</v>
      </c>
      <c r="AV150" s="7">
        <v>638708255.99884999</v>
      </c>
      <c r="AW150" s="7">
        <v>383518291.99952</v>
      </c>
      <c r="AX150" s="8">
        <f t="shared" si="79"/>
        <v>843942704.68776596</v>
      </c>
      <c r="AY150" s="7">
        <v>18597262.933416001</v>
      </c>
      <c r="AZ150" s="7">
        <v>128535583.19188</v>
      </c>
      <c r="BA150" s="7">
        <v>696809858.56246996</v>
      </c>
      <c r="BB150" s="7">
        <v>0</v>
      </c>
      <c r="BC150" s="8">
        <v>114748898.76436</v>
      </c>
      <c r="BD150" s="8">
        <f t="shared" si="80"/>
        <v>0</v>
      </c>
      <c r="BE150" s="7">
        <v>0</v>
      </c>
      <c r="BF150" s="8">
        <v>422511399.99888998</v>
      </c>
      <c r="BG150" s="8">
        <f t="shared" si="81"/>
        <v>55079277.243689001</v>
      </c>
      <c r="BH150" s="7">
        <v>55079277.243689001</v>
      </c>
      <c r="BI150" s="7">
        <v>0</v>
      </c>
      <c r="BJ150" s="8">
        <v>0</v>
      </c>
      <c r="BK150" s="8">
        <f t="shared" si="82"/>
        <v>0</v>
      </c>
      <c r="BL150" s="7">
        <v>0</v>
      </c>
      <c r="BM150" s="7">
        <v>0</v>
      </c>
      <c r="BN150" s="8">
        <f t="shared" si="83"/>
        <v>0</v>
      </c>
      <c r="BO150" s="7">
        <v>0</v>
      </c>
      <c r="BP150" s="7">
        <v>0</v>
      </c>
      <c r="BQ150" s="8">
        <f t="shared" si="84"/>
        <v>0</v>
      </c>
      <c r="BR150" s="7">
        <v>0</v>
      </c>
      <c r="BS150" s="8">
        <v>0</v>
      </c>
      <c r="BT150" s="8">
        <f t="shared" si="85"/>
        <v>0</v>
      </c>
      <c r="BU150" s="7">
        <v>0</v>
      </c>
      <c r="BV150" s="7">
        <v>0</v>
      </c>
      <c r="BW150" s="8">
        <f t="shared" si="86"/>
        <v>18174897.684873</v>
      </c>
      <c r="BX150" s="7">
        <v>18174897.684873</v>
      </c>
      <c r="BY150" s="8">
        <v>0</v>
      </c>
      <c r="BZ150" s="8">
        <v>0</v>
      </c>
      <c r="CA150" s="8">
        <f t="shared" si="87"/>
        <v>74945534.974321991</v>
      </c>
      <c r="CB150" s="7">
        <v>25409440.700208001</v>
      </c>
      <c r="CC150" s="7">
        <v>34173086.274030998</v>
      </c>
      <c r="CD150" s="7">
        <v>0</v>
      </c>
      <c r="CE150" s="7">
        <v>15363008.000082999</v>
      </c>
      <c r="CF150" s="8">
        <f t="shared" si="88"/>
        <v>0</v>
      </c>
      <c r="CG150" s="7">
        <v>0</v>
      </c>
      <c r="CH150" s="13">
        <f t="shared" si="89"/>
        <v>5726810475.488615</v>
      </c>
      <c r="CI150" s="29">
        <f t="shared" si="90"/>
        <v>3930875619.9919224</v>
      </c>
      <c r="CJ150" s="29">
        <f t="shared" si="101"/>
        <v>506711999.99601001</v>
      </c>
      <c r="CK150" s="29">
        <f t="shared" si="91"/>
        <v>3424163619.9959126</v>
      </c>
      <c r="CL150" s="15">
        <f t="shared" si="92"/>
        <v>1412664363.6591423</v>
      </c>
      <c r="CM150" s="30">
        <f t="shared" si="100"/>
        <v>403224065.80928636</v>
      </c>
      <c r="CN150" s="30">
        <f t="shared" si="93"/>
        <v>934494762.87553394</v>
      </c>
      <c r="CO150" s="30">
        <f t="shared" si="94"/>
        <v>74945534.974321991</v>
      </c>
      <c r="CP150" s="31">
        <f t="shared" si="95"/>
        <v>383270491.83754998</v>
      </c>
      <c r="CQ150" s="32">
        <f t="shared" si="96"/>
        <v>268521593.07318997</v>
      </c>
      <c r="CR150" s="32">
        <f t="shared" si="97"/>
        <v>114748898.76436</v>
      </c>
      <c r="CS150" s="32">
        <f t="shared" si="98"/>
        <v>0</v>
      </c>
      <c r="CT150" s="67">
        <f t="shared" si="99"/>
        <v>0</v>
      </c>
    </row>
    <row r="151" spans="1:98" x14ac:dyDescent="0.45">
      <c r="A151" s="7">
        <v>784</v>
      </c>
      <c r="B151" s="7" t="s">
        <v>249</v>
      </c>
      <c r="C151" s="8">
        <f t="shared" si="68"/>
        <v>0</v>
      </c>
      <c r="D151" s="7">
        <v>0</v>
      </c>
      <c r="E151" s="8">
        <f t="shared" si="69"/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8">
        <f t="shared" si="70"/>
        <v>510417227.99584001</v>
      </c>
      <c r="N151" s="7">
        <v>510417227.99584001</v>
      </c>
      <c r="O151" s="7">
        <v>0</v>
      </c>
      <c r="P151" s="8">
        <f t="shared" si="71"/>
        <v>282596320.29546672</v>
      </c>
      <c r="Q151" s="7">
        <v>172000165.95785999</v>
      </c>
      <c r="R151" s="7">
        <v>2903722.1425035</v>
      </c>
      <c r="S151" s="7">
        <v>29999999.999998</v>
      </c>
      <c r="T151" s="7">
        <v>5212432.1951222001</v>
      </c>
      <c r="U151" s="7">
        <v>72479999.999982998</v>
      </c>
      <c r="V151" s="7">
        <v>0</v>
      </c>
      <c r="W151" s="8">
        <f t="shared" si="72"/>
        <v>0</v>
      </c>
      <c r="X151" s="28">
        <f t="shared" si="73"/>
        <v>0</v>
      </c>
      <c r="Y151" s="7">
        <v>0</v>
      </c>
      <c r="Z151" s="7">
        <v>0</v>
      </c>
      <c r="AA151" s="28">
        <f t="shared" si="74"/>
        <v>0</v>
      </c>
      <c r="AB151" s="7">
        <v>0</v>
      </c>
      <c r="AC151" s="7">
        <v>0</v>
      </c>
      <c r="AD151" s="28">
        <f t="shared" si="75"/>
        <v>0</v>
      </c>
      <c r="AE151" s="7">
        <v>0</v>
      </c>
      <c r="AF151" s="7">
        <v>0</v>
      </c>
      <c r="AG151" s="8">
        <f t="shared" si="76"/>
        <v>184459412.88256902</v>
      </c>
      <c r="AH151" s="7">
        <v>0</v>
      </c>
      <c r="AI151" s="7">
        <v>0</v>
      </c>
      <c r="AJ151" s="7">
        <v>101280018.12881</v>
      </c>
      <c r="AK151" s="7">
        <v>83179394.753758997</v>
      </c>
      <c r="AL151" s="7">
        <v>0</v>
      </c>
      <c r="AM151" s="8">
        <v>25000000.000353001</v>
      </c>
      <c r="AN151" s="8">
        <v>11854646.285199</v>
      </c>
      <c r="AO151" s="7">
        <v>8298252.3996392991</v>
      </c>
      <c r="AP151" s="8">
        <v>0</v>
      </c>
      <c r="AQ151" s="8">
        <v>0</v>
      </c>
      <c r="AR151" s="8">
        <f t="shared" si="77"/>
        <v>0</v>
      </c>
      <c r="AS151" s="7">
        <v>0</v>
      </c>
      <c r="AT151" s="8">
        <f t="shared" si="78"/>
        <v>1571131367.9959502</v>
      </c>
      <c r="AU151" s="7">
        <v>1007504039.9967</v>
      </c>
      <c r="AV151" s="7">
        <v>174750575.99990001</v>
      </c>
      <c r="AW151" s="7">
        <v>388876751.99935001</v>
      </c>
      <c r="AX151" s="8">
        <f t="shared" si="79"/>
        <v>1832116195.7379699</v>
      </c>
      <c r="AY151" s="7">
        <v>17699728.450428002</v>
      </c>
      <c r="AZ151" s="7">
        <v>69799834.942381993</v>
      </c>
      <c r="BA151" s="7">
        <v>1308209486.7493</v>
      </c>
      <c r="BB151" s="7">
        <v>436407145.59586</v>
      </c>
      <c r="BC151" s="8">
        <v>72460814.413250998</v>
      </c>
      <c r="BD151" s="8">
        <f t="shared" si="80"/>
        <v>0</v>
      </c>
      <c r="BE151" s="7">
        <v>0</v>
      </c>
      <c r="BF151" s="8">
        <v>59480590.000818998</v>
      </c>
      <c r="BG151" s="8">
        <f t="shared" si="81"/>
        <v>18855885.589575</v>
      </c>
      <c r="BH151" s="7">
        <v>18855885.589575</v>
      </c>
      <c r="BI151" s="7">
        <v>0</v>
      </c>
      <c r="BJ151" s="8">
        <v>0</v>
      </c>
      <c r="BK151" s="8">
        <f t="shared" si="82"/>
        <v>0</v>
      </c>
      <c r="BL151" s="7">
        <v>0</v>
      </c>
      <c r="BM151" s="7">
        <v>0</v>
      </c>
      <c r="BN151" s="8">
        <f t="shared" si="83"/>
        <v>0</v>
      </c>
      <c r="BO151" s="7">
        <v>0</v>
      </c>
      <c r="BP151" s="7">
        <v>0</v>
      </c>
      <c r="BQ151" s="8">
        <f t="shared" si="84"/>
        <v>0</v>
      </c>
      <c r="BR151" s="7">
        <v>0</v>
      </c>
      <c r="BS151" s="8">
        <v>0</v>
      </c>
      <c r="BT151" s="8">
        <f t="shared" si="85"/>
        <v>0</v>
      </c>
      <c r="BU151" s="7">
        <v>0</v>
      </c>
      <c r="BV151" s="7">
        <v>0</v>
      </c>
      <c r="BW151" s="8">
        <f t="shared" si="86"/>
        <v>13293671.27437</v>
      </c>
      <c r="BX151" s="7">
        <v>13293671.27437</v>
      </c>
      <c r="BY151" s="8">
        <v>0</v>
      </c>
      <c r="BZ151" s="8">
        <v>0</v>
      </c>
      <c r="CA151" s="8">
        <f t="shared" si="87"/>
        <v>942046185.78218007</v>
      </c>
      <c r="CB151" s="7">
        <v>668901953.99811006</v>
      </c>
      <c r="CC151" s="7">
        <v>273144231.78407001</v>
      </c>
      <c r="CD151" s="7">
        <v>0</v>
      </c>
      <c r="CE151" s="7">
        <v>0</v>
      </c>
      <c r="CF151" s="8">
        <f t="shared" si="88"/>
        <v>0</v>
      </c>
      <c r="CG151" s="7">
        <v>0</v>
      </c>
      <c r="CH151" s="13">
        <f t="shared" si="89"/>
        <v>5523712318.2535439</v>
      </c>
      <c r="CI151" s="29">
        <f t="shared" si="90"/>
        <v>2166029185.9929624</v>
      </c>
      <c r="CJ151" s="29">
        <f t="shared" si="101"/>
        <v>510417227.99584001</v>
      </c>
      <c r="CK151" s="29">
        <f t="shared" si="91"/>
        <v>1655611957.9971223</v>
      </c>
      <c r="CL151" s="15">
        <f t="shared" si="92"/>
        <v>3100762904.9647608</v>
      </c>
      <c r="CM151" s="30">
        <f t="shared" si="100"/>
        <v>282596320.29546672</v>
      </c>
      <c r="CN151" s="30">
        <f t="shared" si="93"/>
        <v>1876120398.8871138</v>
      </c>
      <c r="CO151" s="30">
        <f t="shared" si="94"/>
        <v>942046185.78218007</v>
      </c>
      <c r="CP151" s="31">
        <f t="shared" si="95"/>
        <v>256920227.29582</v>
      </c>
      <c r="CQ151" s="32">
        <f t="shared" si="96"/>
        <v>184459412.88256902</v>
      </c>
      <c r="CR151" s="32">
        <f t="shared" si="97"/>
        <v>72460814.413250998</v>
      </c>
      <c r="CS151" s="32">
        <f t="shared" si="98"/>
        <v>0</v>
      </c>
      <c r="CT151" s="67">
        <f t="shared" si="99"/>
        <v>0</v>
      </c>
    </row>
    <row r="152" spans="1:98" x14ac:dyDescent="0.45">
      <c r="A152" s="7">
        <v>785</v>
      </c>
      <c r="B152" s="7" t="s">
        <v>250</v>
      </c>
      <c r="C152" s="8">
        <f t="shared" si="68"/>
        <v>0</v>
      </c>
      <c r="D152" s="7">
        <v>0</v>
      </c>
      <c r="E152" s="8">
        <f t="shared" si="69"/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8">
        <f t="shared" si="70"/>
        <v>510417227.99348998</v>
      </c>
      <c r="N152" s="7">
        <v>510417227.99348998</v>
      </c>
      <c r="O152" s="7">
        <v>0</v>
      </c>
      <c r="P152" s="8">
        <f t="shared" si="71"/>
        <v>343563868.86728489</v>
      </c>
      <c r="Q152" s="7">
        <v>235082217.48820999</v>
      </c>
      <c r="R152" s="7">
        <v>2349219.1839497001</v>
      </c>
      <c r="S152" s="7">
        <v>29999999.999998</v>
      </c>
      <c r="T152" s="7">
        <v>5212432.1951222001</v>
      </c>
      <c r="U152" s="7">
        <v>70920000.000005007</v>
      </c>
      <c r="V152" s="7">
        <v>0</v>
      </c>
      <c r="W152" s="8">
        <f t="shared" si="72"/>
        <v>0</v>
      </c>
      <c r="X152" s="28">
        <f t="shared" si="73"/>
        <v>0</v>
      </c>
      <c r="Y152" s="7">
        <v>0</v>
      </c>
      <c r="Z152" s="7">
        <v>0</v>
      </c>
      <c r="AA152" s="28">
        <f t="shared" si="74"/>
        <v>0</v>
      </c>
      <c r="AB152" s="7">
        <v>0</v>
      </c>
      <c r="AC152" s="7">
        <v>0</v>
      </c>
      <c r="AD152" s="28">
        <f t="shared" si="75"/>
        <v>0</v>
      </c>
      <c r="AE152" s="7">
        <v>0</v>
      </c>
      <c r="AF152" s="7">
        <v>0</v>
      </c>
      <c r="AG152" s="8">
        <f t="shared" si="76"/>
        <v>227269144.53755</v>
      </c>
      <c r="AH152" s="7">
        <v>0</v>
      </c>
      <c r="AI152" s="7">
        <v>0</v>
      </c>
      <c r="AJ152" s="7">
        <v>124825370.54189</v>
      </c>
      <c r="AK152" s="7">
        <v>102443773.99566001</v>
      </c>
      <c r="AL152" s="7">
        <v>0</v>
      </c>
      <c r="AM152" s="8">
        <v>25000000.000353001</v>
      </c>
      <c r="AN152" s="8">
        <v>18613635.673367999</v>
      </c>
      <c r="AO152" s="7">
        <v>13029544.971357599</v>
      </c>
      <c r="AP152" s="8">
        <v>0</v>
      </c>
      <c r="AQ152" s="8">
        <v>0</v>
      </c>
      <c r="AR152" s="8">
        <f t="shared" si="77"/>
        <v>0</v>
      </c>
      <c r="AS152" s="7">
        <v>0</v>
      </c>
      <c r="AT152" s="8">
        <f t="shared" si="78"/>
        <v>2035417276.7313299</v>
      </c>
      <c r="AU152" s="7">
        <v>1336702034.4001</v>
      </c>
      <c r="AV152" s="7">
        <v>698715242.33123004</v>
      </c>
      <c r="AW152" s="7">
        <v>0</v>
      </c>
      <c r="AX152" s="8">
        <f t="shared" si="79"/>
        <v>553748415.32493496</v>
      </c>
      <c r="AY152" s="7">
        <v>11192603.448895</v>
      </c>
      <c r="AZ152" s="7">
        <v>125755945.4896</v>
      </c>
      <c r="BA152" s="7">
        <v>416799866.38643998</v>
      </c>
      <c r="BB152" s="7">
        <v>0</v>
      </c>
      <c r="BC152" s="8">
        <v>76780606.379621997</v>
      </c>
      <c r="BD152" s="8">
        <f t="shared" si="80"/>
        <v>0</v>
      </c>
      <c r="BE152" s="7">
        <v>0</v>
      </c>
      <c r="BF152" s="8">
        <v>398761931.99896997</v>
      </c>
      <c r="BG152" s="8">
        <f t="shared" si="81"/>
        <v>77490743.177392006</v>
      </c>
      <c r="BH152" s="7">
        <v>77490743.177392006</v>
      </c>
      <c r="BI152" s="7">
        <v>0</v>
      </c>
      <c r="BJ152" s="8">
        <v>0</v>
      </c>
      <c r="BK152" s="8">
        <f t="shared" si="82"/>
        <v>0</v>
      </c>
      <c r="BL152" s="7">
        <v>0</v>
      </c>
      <c r="BM152" s="7">
        <v>0</v>
      </c>
      <c r="BN152" s="8">
        <f t="shared" si="83"/>
        <v>0</v>
      </c>
      <c r="BO152" s="7">
        <v>0</v>
      </c>
      <c r="BP152" s="7">
        <v>0</v>
      </c>
      <c r="BQ152" s="8">
        <f t="shared" si="84"/>
        <v>0</v>
      </c>
      <c r="BR152" s="7">
        <v>0</v>
      </c>
      <c r="BS152" s="8">
        <v>0</v>
      </c>
      <c r="BT152" s="8">
        <f t="shared" si="85"/>
        <v>0</v>
      </c>
      <c r="BU152" s="7">
        <v>0</v>
      </c>
      <c r="BV152" s="7">
        <v>0</v>
      </c>
      <c r="BW152" s="8">
        <f t="shared" si="86"/>
        <v>20234876.756074</v>
      </c>
      <c r="BX152" s="7">
        <v>20234876.756074</v>
      </c>
      <c r="BY152" s="8">
        <v>0</v>
      </c>
      <c r="BZ152" s="8">
        <v>0</v>
      </c>
      <c r="CA152" s="8">
        <f t="shared" si="87"/>
        <v>171150566.201361</v>
      </c>
      <c r="CB152" s="7">
        <v>27949938.999770999</v>
      </c>
      <c r="CC152" s="7">
        <v>143200627.20159</v>
      </c>
      <c r="CD152" s="7">
        <v>0</v>
      </c>
      <c r="CE152" s="7">
        <v>0</v>
      </c>
      <c r="CF152" s="8">
        <f t="shared" si="88"/>
        <v>0</v>
      </c>
      <c r="CG152" s="7">
        <v>0</v>
      </c>
      <c r="CH152" s="13">
        <f t="shared" si="89"/>
        <v>4458448293.6417294</v>
      </c>
      <c r="CI152" s="29">
        <f t="shared" si="90"/>
        <v>2969596436.724143</v>
      </c>
      <c r="CJ152" s="29">
        <f t="shared" si="101"/>
        <v>510417227.99348998</v>
      </c>
      <c r="CK152" s="29">
        <f t="shared" si="91"/>
        <v>2459179208.7306528</v>
      </c>
      <c r="CL152" s="15">
        <f t="shared" si="92"/>
        <v>1184802106.0004148</v>
      </c>
      <c r="CM152" s="30">
        <f t="shared" si="100"/>
        <v>343563868.86728489</v>
      </c>
      <c r="CN152" s="30">
        <f t="shared" si="93"/>
        <v>670087670.93176889</v>
      </c>
      <c r="CO152" s="30">
        <f t="shared" si="94"/>
        <v>171150566.201361</v>
      </c>
      <c r="CP152" s="31">
        <f t="shared" si="95"/>
        <v>304049750.91717201</v>
      </c>
      <c r="CQ152" s="32">
        <f t="shared" si="96"/>
        <v>227269144.53755</v>
      </c>
      <c r="CR152" s="32">
        <f t="shared" si="97"/>
        <v>76780606.379621997</v>
      </c>
      <c r="CS152" s="32">
        <f t="shared" si="98"/>
        <v>0</v>
      </c>
      <c r="CT152" s="67">
        <f t="shared" si="99"/>
        <v>0</v>
      </c>
    </row>
    <row r="153" spans="1:98" x14ac:dyDescent="0.45">
      <c r="A153" s="7">
        <v>786</v>
      </c>
      <c r="B153" s="7" t="s">
        <v>251</v>
      </c>
      <c r="C153" s="8">
        <f t="shared" si="68"/>
        <v>0</v>
      </c>
      <c r="D153" s="7">
        <v>0</v>
      </c>
      <c r="E153" s="8">
        <f t="shared" si="69"/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8">
        <f t="shared" si="70"/>
        <v>506577227.99601001</v>
      </c>
      <c r="N153" s="7">
        <v>506577227.99601001</v>
      </c>
      <c r="O153" s="7">
        <v>0</v>
      </c>
      <c r="P153" s="8">
        <f t="shared" si="71"/>
        <v>372191605.57521057</v>
      </c>
      <c r="Q153" s="7">
        <v>229609683.44323999</v>
      </c>
      <c r="R153" s="7">
        <v>3209489.9368304</v>
      </c>
      <c r="S153" s="7">
        <v>29999999.999998</v>
      </c>
      <c r="T153" s="7">
        <v>5212432.1951222001</v>
      </c>
      <c r="U153" s="7">
        <v>104160000.00002</v>
      </c>
      <c r="V153" s="7">
        <v>0</v>
      </c>
      <c r="W153" s="8">
        <f t="shared" si="72"/>
        <v>0</v>
      </c>
      <c r="X153" s="28">
        <f t="shared" si="73"/>
        <v>0</v>
      </c>
      <c r="Y153" s="7">
        <v>0</v>
      </c>
      <c r="Z153" s="7">
        <v>0</v>
      </c>
      <c r="AA153" s="28">
        <f t="shared" si="74"/>
        <v>0</v>
      </c>
      <c r="AB153" s="7">
        <v>0</v>
      </c>
      <c r="AC153" s="7">
        <v>0</v>
      </c>
      <c r="AD153" s="28">
        <f t="shared" si="75"/>
        <v>0</v>
      </c>
      <c r="AE153" s="7">
        <v>0</v>
      </c>
      <c r="AF153" s="7">
        <v>0</v>
      </c>
      <c r="AG153" s="8">
        <f t="shared" si="76"/>
        <v>291547516.82725</v>
      </c>
      <c r="AH153" s="7">
        <v>0</v>
      </c>
      <c r="AI153" s="7">
        <v>0</v>
      </c>
      <c r="AJ153" s="7">
        <v>160178475.30548999</v>
      </c>
      <c r="AK153" s="7">
        <v>131369041.52176</v>
      </c>
      <c r="AL153" s="7">
        <v>0</v>
      </c>
      <c r="AM153" s="8">
        <v>25000000.000353001</v>
      </c>
      <c r="AN153" s="8">
        <v>14309647.344312999</v>
      </c>
      <c r="AO153" s="7">
        <v>10016753.141019098</v>
      </c>
      <c r="AP153" s="8">
        <v>0</v>
      </c>
      <c r="AQ153" s="8">
        <v>0</v>
      </c>
      <c r="AR153" s="8">
        <f t="shared" si="77"/>
        <v>0</v>
      </c>
      <c r="AS153" s="7">
        <v>0</v>
      </c>
      <c r="AT153" s="8">
        <f t="shared" si="78"/>
        <v>2817805873.9973397</v>
      </c>
      <c r="AU153" s="7">
        <v>1746452197.9979</v>
      </c>
      <c r="AV153" s="7">
        <v>708834335.99986994</v>
      </c>
      <c r="AW153" s="7">
        <v>362519339.99957001</v>
      </c>
      <c r="AX153" s="8">
        <f t="shared" si="79"/>
        <v>1011829468.564419</v>
      </c>
      <c r="AY153" s="7">
        <v>15455892.243029</v>
      </c>
      <c r="AZ153" s="7">
        <v>102885813.7279</v>
      </c>
      <c r="BA153" s="7">
        <v>672504456.13811004</v>
      </c>
      <c r="BB153" s="7">
        <v>220983306.45537999</v>
      </c>
      <c r="BC153" s="8">
        <v>103676483.69044</v>
      </c>
      <c r="BD153" s="8">
        <f t="shared" si="80"/>
        <v>0</v>
      </c>
      <c r="BE153" s="7">
        <v>0</v>
      </c>
      <c r="BF153" s="8">
        <v>156204815.99933001</v>
      </c>
      <c r="BG153" s="8">
        <f t="shared" si="81"/>
        <v>29801071.752572998</v>
      </c>
      <c r="BH153" s="7">
        <v>29801071.752572998</v>
      </c>
      <c r="BI153" s="7">
        <v>0</v>
      </c>
      <c r="BJ153" s="8">
        <v>0</v>
      </c>
      <c r="BK153" s="8">
        <f t="shared" si="82"/>
        <v>0</v>
      </c>
      <c r="BL153" s="7">
        <v>0</v>
      </c>
      <c r="BM153" s="7">
        <v>0</v>
      </c>
      <c r="BN153" s="8">
        <f t="shared" si="83"/>
        <v>0</v>
      </c>
      <c r="BO153" s="7">
        <v>0</v>
      </c>
      <c r="BP153" s="7">
        <v>0</v>
      </c>
      <c r="BQ153" s="8">
        <f t="shared" si="84"/>
        <v>0</v>
      </c>
      <c r="BR153" s="7">
        <v>0</v>
      </c>
      <c r="BS153" s="8">
        <v>0</v>
      </c>
      <c r="BT153" s="8">
        <f t="shared" si="85"/>
        <v>0</v>
      </c>
      <c r="BU153" s="7">
        <v>0</v>
      </c>
      <c r="BV153" s="7">
        <v>0</v>
      </c>
      <c r="BW153" s="8">
        <f t="shared" si="86"/>
        <v>12828142.963165</v>
      </c>
      <c r="BX153" s="7">
        <v>12828142.963165</v>
      </c>
      <c r="BY153" s="8">
        <v>0</v>
      </c>
      <c r="BZ153" s="8">
        <v>0</v>
      </c>
      <c r="CA153" s="8">
        <f t="shared" si="87"/>
        <v>140666891.35483</v>
      </c>
      <c r="CB153" s="7">
        <v>22971767.00037</v>
      </c>
      <c r="CC153" s="7">
        <v>117695124.35446</v>
      </c>
      <c r="CD153" s="7">
        <v>0</v>
      </c>
      <c r="CE153" s="7">
        <v>0</v>
      </c>
      <c r="CF153" s="8">
        <f t="shared" si="88"/>
        <v>0</v>
      </c>
      <c r="CG153" s="7">
        <v>0</v>
      </c>
      <c r="CH153" s="13">
        <f t="shared" si="89"/>
        <v>5482438746.0652332</v>
      </c>
      <c r="CI153" s="29">
        <f t="shared" si="90"/>
        <v>3505587917.9930325</v>
      </c>
      <c r="CJ153" s="29">
        <f t="shared" si="101"/>
        <v>506577227.99601001</v>
      </c>
      <c r="CK153" s="29">
        <f t="shared" si="91"/>
        <v>2999010689.9970226</v>
      </c>
      <c r="CL153" s="15">
        <f t="shared" si="92"/>
        <v>1581626827.5545108</v>
      </c>
      <c r="CM153" s="30">
        <f t="shared" si="100"/>
        <v>372191605.57521057</v>
      </c>
      <c r="CN153" s="30">
        <f t="shared" si="93"/>
        <v>1068768330.6244701</v>
      </c>
      <c r="CO153" s="30">
        <f t="shared" si="94"/>
        <v>140666891.35483</v>
      </c>
      <c r="CP153" s="31">
        <f t="shared" si="95"/>
        <v>395224000.51769</v>
      </c>
      <c r="CQ153" s="32">
        <f t="shared" si="96"/>
        <v>291547516.82725</v>
      </c>
      <c r="CR153" s="32">
        <f t="shared" si="97"/>
        <v>103676483.69044</v>
      </c>
      <c r="CS153" s="32">
        <f t="shared" si="98"/>
        <v>0</v>
      </c>
      <c r="CT153" s="67">
        <f t="shared" si="99"/>
        <v>0</v>
      </c>
    </row>
    <row r="154" spans="1:98" x14ac:dyDescent="0.45">
      <c r="A154" s="7">
        <v>787</v>
      </c>
      <c r="B154" s="7" t="s">
        <v>252</v>
      </c>
      <c r="C154" s="8">
        <f t="shared" si="68"/>
        <v>0</v>
      </c>
      <c r="D154" s="7">
        <v>0</v>
      </c>
      <c r="E154" s="8">
        <f t="shared" si="69"/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8">
        <f t="shared" si="70"/>
        <v>506577227.99601001</v>
      </c>
      <c r="N154" s="7">
        <v>506577227.99601001</v>
      </c>
      <c r="O154" s="7">
        <v>0</v>
      </c>
      <c r="P154" s="8">
        <f t="shared" si="71"/>
        <v>302951004.0525353</v>
      </c>
      <c r="Q154" s="7">
        <v>179849122.68661001</v>
      </c>
      <c r="R154" s="7">
        <v>1849449.1708191</v>
      </c>
      <c r="S154" s="7">
        <v>29999999.999998</v>
      </c>
      <c r="T154" s="7">
        <v>5212432.1951222001</v>
      </c>
      <c r="U154" s="7">
        <v>86039999.999985993</v>
      </c>
      <c r="V154" s="7">
        <v>0</v>
      </c>
      <c r="W154" s="8">
        <f t="shared" si="72"/>
        <v>0</v>
      </c>
      <c r="X154" s="28">
        <f t="shared" si="73"/>
        <v>0</v>
      </c>
      <c r="Y154" s="7">
        <v>0</v>
      </c>
      <c r="Z154" s="7">
        <v>0</v>
      </c>
      <c r="AA154" s="28">
        <f t="shared" si="74"/>
        <v>0</v>
      </c>
      <c r="AB154" s="7">
        <v>0</v>
      </c>
      <c r="AC154" s="7">
        <v>0</v>
      </c>
      <c r="AD154" s="28">
        <f t="shared" si="75"/>
        <v>0</v>
      </c>
      <c r="AE154" s="7">
        <v>0</v>
      </c>
      <c r="AF154" s="7">
        <v>0</v>
      </c>
      <c r="AG154" s="8">
        <f t="shared" si="76"/>
        <v>156043473.353181</v>
      </c>
      <c r="AH154" s="7">
        <v>0</v>
      </c>
      <c r="AI154" s="7">
        <v>0</v>
      </c>
      <c r="AJ154" s="7">
        <v>90313043.544698</v>
      </c>
      <c r="AK154" s="7">
        <v>65730429.808482997</v>
      </c>
      <c r="AL154" s="7">
        <v>0</v>
      </c>
      <c r="AM154" s="8">
        <v>25000000.000353001</v>
      </c>
      <c r="AN154" s="8">
        <v>14339532.863738</v>
      </c>
      <c r="AO154" s="7">
        <v>10037673.0046166</v>
      </c>
      <c r="AP154" s="8">
        <v>0</v>
      </c>
      <c r="AQ154" s="8">
        <v>0</v>
      </c>
      <c r="AR154" s="8">
        <f t="shared" si="77"/>
        <v>0</v>
      </c>
      <c r="AS154" s="7">
        <v>0</v>
      </c>
      <c r="AT154" s="8">
        <f t="shared" si="78"/>
        <v>2021465876.633749</v>
      </c>
      <c r="AU154" s="7">
        <v>1650186648.3673</v>
      </c>
      <c r="AV154" s="7">
        <v>318779540.26669002</v>
      </c>
      <c r="AW154" s="7">
        <v>52499687.999759004</v>
      </c>
      <c r="AX154" s="8">
        <f t="shared" si="79"/>
        <v>375805673.41444296</v>
      </c>
      <c r="AY154" s="7">
        <v>12090137.931883</v>
      </c>
      <c r="AZ154" s="7">
        <v>109147222.53914</v>
      </c>
      <c r="BA154" s="7">
        <v>131975120.11341999</v>
      </c>
      <c r="BB154" s="7">
        <v>122593192.83</v>
      </c>
      <c r="BC154" s="8">
        <v>62702772.337050997</v>
      </c>
      <c r="BD154" s="8">
        <f t="shared" si="80"/>
        <v>0</v>
      </c>
      <c r="BE154" s="7">
        <v>0</v>
      </c>
      <c r="BF154" s="8">
        <v>582941744.02920997</v>
      </c>
      <c r="BG154" s="8">
        <f t="shared" si="81"/>
        <v>58363953.017644003</v>
      </c>
      <c r="BH154" s="7">
        <v>58363953.017644003</v>
      </c>
      <c r="BI154" s="7">
        <v>0</v>
      </c>
      <c r="BJ154" s="8">
        <v>0</v>
      </c>
      <c r="BK154" s="8">
        <f t="shared" si="82"/>
        <v>0</v>
      </c>
      <c r="BL154" s="7">
        <v>0</v>
      </c>
      <c r="BM154" s="7">
        <v>0</v>
      </c>
      <c r="BN154" s="8">
        <f t="shared" si="83"/>
        <v>0</v>
      </c>
      <c r="BO154" s="7">
        <v>0</v>
      </c>
      <c r="BP154" s="7">
        <v>0</v>
      </c>
      <c r="BQ154" s="8">
        <f t="shared" si="84"/>
        <v>0</v>
      </c>
      <c r="BR154" s="7">
        <v>0</v>
      </c>
      <c r="BS154" s="8">
        <v>0</v>
      </c>
      <c r="BT154" s="8">
        <f t="shared" si="85"/>
        <v>0</v>
      </c>
      <c r="BU154" s="7">
        <v>0</v>
      </c>
      <c r="BV154" s="7">
        <v>0</v>
      </c>
      <c r="BW154" s="8">
        <f t="shared" si="86"/>
        <v>12228943.509756001</v>
      </c>
      <c r="BX154" s="7">
        <v>12228943.509756001</v>
      </c>
      <c r="BY154" s="8">
        <v>0</v>
      </c>
      <c r="BZ154" s="8">
        <v>0</v>
      </c>
      <c r="CA154" s="8">
        <f t="shared" si="87"/>
        <v>208945325.99981001</v>
      </c>
      <c r="CB154" s="7">
        <v>0</v>
      </c>
      <c r="CC154" s="7">
        <v>208945325.99981001</v>
      </c>
      <c r="CD154" s="7">
        <v>0</v>
      </c>
      <c r="CE154" s="7">
        <v>0</v>
      </c>
      <c r="CF154" s="8">
        <f t="shared" si="88"/>
        <v>0</v>
      </c>
      <c r="CG154" s="7">
        <v>0</v>
      </c>
      <c r="CH154" s="13">
        <f t="shared" si="89"/>
        <v>4327365527.2074795</v>
      </c>
      <c r="CI154" s="29">
        <f t="shared" si="90"/>
        <v>3135984848.6593218</v>
      </c>
      <c r="CJ154" s="29">
        <f t="shared" si="101"/>
        <v>506577227.99601001</v>
      </c>
      <c r="CK154" s="29">
        <f t="shared" si="91"/>
        <v>2629407620.663312</v>
      </c>
      <c r="CL154" s="15">
        <f t="shared" si="92"/>
        <v>972634432.85792625</v>
      </c>
      <c r="CM154" s="30">
        <f t="shared" si="100"/>
        <v>302951004.0525353</v>
      </c>
      <c r="CN154" s="30">
        <f t="shared" si="93"/>
        <v>460738102.80558097</v>
      </c>
      <c r="CO154" s="30">
        <f t="shared" si="94"/>
        <v>208945325.99981001</v>
      </c>
      <c r="CP154" s="31">
        <f t="shared" si="95"/>
        <v>218746245.69023201</v>
      </c>
      <c r="CQ154" s="32">
        <f t="shared" si="96"/>
        <v>156043473.353181</v>
      </c>
      <c r="CR154" s="32">
        <f t="shared" si="97"/>
        <v>62702772.337050997</v>
      </c>
      <c r="CS154" s="32">
        <f t="shared" si="98"/>
        <v>0</v>
      </c>
      <c r="CT154" s="67">
        <f t="shared" si="99"/>
        <v>0</v>
      </c>
    </row>
    <row r="155" spans="1:98" x14ac:dyDescent="0.45">
      <c r="A155" s="7">
        <v>788</v>
      </c>
      <c r="B155" s="7" t="s">
        <v>253</v>
      </c>
      <c r="C155" s="8">
        <f t="shared" si="68"/>
        <v>0</v>
      </c>
      <c r="D155" s="7">
        <v>0</v>
      </c>
      <c r="E155" s="8">
        <f t="shared" si="69"/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8">
        <f t="shared" si="70"/>
        <v>510417227.99348998</v>
      </c>
      <c r="N155" s="7">
        <v>510417227.99348998</v>
      </c>
      <c r="O155" s="7">
        <v>0</v>
      </c>
      <c r="P155" s="8">
        <f t="shared" si="71"/>
        <v>416394698.01522923</v>
      </c>
      <c r="Q155" s="7">
        <v>286632603.27994001</v>
      </c>
      <c r="R155" s="7">
        <v>2869662.5401570001</v>
      </c>
      <c r="S155" s="7">
        <v>0</v>
      </c>
      <c r="T155" s="7">
        <v>5212432.1951222001</v>
      </c>
      <c r="U155" s="7">
        <v>121680000.00001</v>
      </c>
      <c r="V155" s="7">
        <v>0</v>
      </c>
      <c r="W155" s="8">
        <f t="shared" si="72"/>
        <v>0</v>
      </c>
      <c r="X155" s="28">
        <f t="shared" si="73"/>
        <v>0</v>
      </c>
      <c r="Y155" s="7">
        <v>0</v>
      </c>
      <c r="Z155" s="7">
        <v>0</v>
      </c>
      <c r="AA155" s="28">
        <f t="shared" si="74"/>
        <v>0</v>
      </c>
      <c r="AB155" s="7">
        <v>0</v>
      </c>
      <c r="AC155" s="7">
        <v>0</v>
      </c>
      <c r="AD155" s="28">
        <f t="shared" si="75"/>
        <v>0</v>
      </c>
      <c r="AE155" s="7">
        <v>0</v>
      </c>
      <c r="AF155" s="7">
        <v>0</v>
      </c>
      <c r="AG155" s="8">
        <f t="shared" si="76"/>
        <v>304362009.61257005</v>
      </c>
      <c r="AH155" s="7">
        <v>0</v>
      </c>
      <c r="AI155" s="7">
        <v>0</v>
      </c>
      <c r="AJ155" s="7">
        <v>167226446.33825001</v>
      </c>
      <c r="AK155" s="7">
        <v>137135563.27432001</v>
      </c>
      <c r="AL155" s="7">
        <v>0</v>
      </c>
      <c r="AM155" s="8">
        <v>33954168.000142001</v>
      </c>
      <c r="AN155" s="8">
        <v>19519866.822565001</v>
      </c>
      <c r="AO155" s="7">
        <v>13663906.775795499</v>
      </c>
      <c r="AP155" s="8">
        <v>0</v>
      </c>
      <c r="AQ155" s="8">
        <v>0</v>
      </c>
      <c r="AR155" s="8">
        <f t="shared" si="77"/>
        <v>0</v>
      </c>
      <c r="AS155" s="7">
        <v>0</v>
      </c>
      <c r="AT155" s="8">
        <f t="shared" si="78"/>
        <v>2569552719.9969401</v>
      </c>
      <c r="AU155" s="7">
        <v>2305121858.6645002</v>
      </c>
      <c r="AV155" s="7">
        <v>264430861.33243999</v>
      </c>
      <c r="AW155" s="7">
        <v>0</v>
      </c>
      <c r="AX155" s="8">
        <f t="shared" si="79"/>
        <v>962749803.31691504</v>
      </c>
      <c r="AY155" s="7">
        <v>20392331.899344999</v>
      </c>
      <c r="AZ155" s="7">
        <v>158291972.32914001</v>
      </c>
      <c r="BA155" s="7">
        <v>784065499.08843005</v>
      </c>
      <c r="BB155" s="7">
        <v>0</v>
      </c>
      <c r="BC155" s="8">
        <v>130038160.71289</v>
      </c>
      <c r="BD155" s="8">
        <f t="shared" si="80"/>
        <v>0</v>
      </c>
      <c r="BE155" s="7">
        <v>0</v>
      </c>
      <c r="BF155" s="8">
        <v>258333267.99833</v>
      </c>
      <c r="BG155" s="8">
        <f t="shared" si="81"/>
        <v>57970599.822074004</v>
      </c>
      <c r="BH155" s="7">
        <v>57970599.822074004</v>
      </c>
      <c r="BI155" s="7">
        <v>0</v>
      </c>
      <c r="BJ155" s="8">
        <v>0</v>
      </c>
      <c r="BK155" s="8">
        <f t="shared" si="82"/>
        <v>0</v>
      </c>
      <c r="BL155" s="7">
        <v>0</v>
      </c>
      <c r="BM155" s="7">
        <v>0</v>
      </c>
      <c r="BN155" s="8">
        <f t="shared" si="83"/>
        <v>0</v>
      </c>
      <c r="BO155" s="7">
        <v>0</v>
      </c>
      <c r="BP155" s="7">
        <v>0</v>
      </c>
      <c r="BQ155" s="8">
        <f t="shared" si="84"/>
        <v>0</v>
      </c>
      <c r="BR155" s="7">
        <v>0</v>
      </c>
      <c r="BS155" s="8">
        <v>0</v>
      </c>
      <c r="BT155" s="8">
        <f t="shared" si="85"/>
        <v>0</v>
      </c>
      <c r="BU155" s="7">
        <v>0</v>
      </c>
      <c r="BV155" s="7">
        <v>0</v>
      </c>
      <c r="BW155" s="8">
        <f t="shared" si="86"/>
        <v>23264850.673847001</v>
      </c>
      <c r="BX155" s="7">
        <v>23264850.673847001</v>
      </c>
      <c r="BY155" s="8">
        <v>0</v>
      </c>
      <c r="BZ155" s="8">
        <v>0</v>
      </c>
      <c r="CA155" s="8">
        <f t="shared" si="87"/>
        <v>47938683.985124998</v>
      </c>
      <c r="CB155" s="7">
        <v>0</v>
      </c>
      <c r="CC155" s="7">
        <v>47938683.985124998</v>
      </c>
      <c r="CD155" s="7">
        <v>0</v>
      </c>
      <c r="CE155" s="7">
        <v>0</v>
      </c>
      <c r="CF155" s="8">
        <f t="shared" si="88"/>
        <v>0</v>
      </c>
      <c r="CG155" s="7">
        <v>0</v>
      </c>
      <c r="CH155" s="13">
        <f t="shared" si="89"/>
        <v>5334496056.9501171</v>
      </c>
      <c r="CI155" s="29">
        <f t="shared" si="90"/>
        <v>3372257383.9889021</v>
      </c>
      <c r="CJ155" s="29">
        <f t="shared" si="101"/>
        <v>510417227.99348998</v>
      </c>
      <c r="CK155" s="29">
        <f t="shared" si="91"/>
        <v>2861840155.9954123</v>
      </c>
      <c r="CL155" s="15">
        <f t="shared" si="92"/>
        <v>1527838502.6357553</v>
      </c>
      <c r="CM155" s="30">
        <f t="shared" si="100"/>
        <v>416394698.01522923</v>
      </c>
      <c r="CN155" s="30">
        <f t="shared" si="93"/>
        <v>1063505120.635401</v>
      </c>
      <c r="CO155" s="30">
        <f t="shared" si="94"/>
        <v>47938683.985124998</v>
      </c>
      <c r="CP155" s="31">
        <f t="shared" si="95"/>
        <v>434400170.32546008</v>
      </c>
      <c r="CQ155" s="32">
        <f t="shared" si="96"/>
        <v>304362009.61257005</v>
      </c>
      <c r="CR155" s="32">
        <f t="shared" si="97"/>
        <v>130038160.71289</v>
      </c>
      <c r="CS155" s="32">
        <f t="shared" si="98"/>
        <v>0</v>
      </c>
      <c r="CT155" s="67">
        <f t="shared" si="99"/>
        <v>0</v>
      </c>
    </row>
    <row r="156" spans="1:98" x14ac:dyDescent="0.45">
      <c r="A156" s="7">
        <v>789</v>
      </c>
      <c r="B156" s="7" t="s">
        <v>254</v>
      </c>
      <c r="C156" s="8">
        <f t="shared" si="68"/>
        <v>0</v>
      </c>
      <c r="D156" s="7">
        <v>0</v>
      </c>
      <c r="E156" s="8">
        <f t="shared" si="69"/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8">
        <f t="shared" si="70"/>
        <v>506577227.99365997</v>
      </c>
      <c r="N156" s="7">
        <v>506577227.99365997</v>
      </c>
      <c r="O156" s="7">
        <v>0</v>
      </c>
      <c r="P156" s="8">
        <f t="shared" si="71"/>
        <v>322269028.88747984</v>
      </c>
      <c r="Q156" s="7">
        <v>190049683.83849001</v>
      </c>
      <c r="R156" s="7">
        <v>2446912.8538636002</v>
      </c>
      <c r="S156" s="7">
        <v>29999999.999998</v>
      </c>
      <c r="T156" s="7">
        <v>5212432.1951222001</v>
      </c>
      <c r="U156" s="7">
        <v>94560000.000006005</v>
      </c>
      <c r="V156" s="7">
        <v>0</v>
      </c>
      <c r="W156" s="8">
        <f t="shared" si="72"/>
        <v>0</v>
      </c>
      <c r="X156" s="28">
        <f t="shared" si="73"/>
        <v>0</v>
      </c>
      <c r="Y156" s="7">
        <v>0</v>
      </c>
      <c r="Z156" s="7">
        <v>0</v>
      </c>
      <c r="AA156" s="28">
        <f t="shared" si="74"/>
        <v>0</v>
      </c>
      <c r="AB156" s="7">
        <v>0</v>
      </c>
      <c r="AC156" s="7">
        <v>0</v>
      </c>
      <c r="AD156" s="28">
        <f t="shared" si="75"/>
        <v>0</v>
      </c>
      <c r="AE156" s="7">
        <v>0</v>
      </c>
      <c r="AF156" s="7">
        <v>0</v>
      </c>
      <c r="AG156" s="8">
        <f t="shared" si="76"/>
        <v>200360362.401732</v>
      </c>
      <c r="AH156" s="7">
        <v>0</v>
      </c>
      <c r="AI156" s="7">
        <v>0</v>
      </c>
      <c r="AJ156" s="7">
        <v>114687332.52434</v>
      </c>
      <c r="AK156" s="7">
        <v>85673029.877391994</v>
      </c>
      <c r="AL156" s="7">
        <v>0</v>
      </c>
      <c r="AM156" s="8">
        <v>25000000.000353001</v>
      </c>
      <c r="AN156" s="8">
        <v>14184583.368995</v>
      </c>
      <c r="AO156" s="7">
        <v>9929208.3582964987</v>
      </c>
      <c r="AP156" s="8">
        <v>0</v>
      </c>
      <c r="AQ156" s="8">
        <v>0</v>
      </c>
      <c r="AR156" s="8">
        <f t="shared" si="77"/>
        <v>0</v>
      </c>
      <c r="AS156" s="7">
        <v>0</v>
      </c>
      <c r="AT156" s="8">
        <f t="shared" si="78"/>
        <v>2572559567.9972601</v>
      </c>
      <c r="AU156" s="7">
        <v>1983596099.9988</v>
      </c>
      <c r="AV156" s="7">
        <v>588963467.99846005</v>
      </c>
      <c r="AW156" s="7">
        <v>0</v>
      </c>
      <c r="AX156" s="8">
        <f t="shared" si="79"/>
        <v>838122923.84943295</v>
      </c>
      <c r="AY156" s="7">
        <v>13660823.277053</v>
      </c>
      <c r="AZ156" s="7">
        <v>128738862.67315</v>
      </c>
      <c r="BA156" s="7">
        <v>695723237.89923</v>
      </c>
      <c r="BB156" s="7">
        <v>0</v>
      </c>
      <c r="BC156" s="8">
        <v>80124118.682796001</v>
      </c>
      <c r="BD156" s="8">
        <f t="shared" si="80"/>
        <v>0</v>
      </c>
      <c r="BE156" s="7">
        <v>0</v>
      </c>
      <c r="BF156" s="8">
        <v>163471667.99864</v>
      </c>
      <c r="BG156" s="8">
        <f t="shared" si="81"/>
        <v>31478868.790940002</v>
      </c>
      <c r="BH156" s="7">
        <v>31478868.790940002</v>
      </c>
      <c r="BI156" s="7">
        <v>0</v>
      </c>
      <c r="BJ156" s="8">
        <v>0</v>
      </c>
      <c r="BK156" s="8">
        <f t="shared" si="82"/>
        <v>0</v>
      </c>
      <c r="BL156" s="7">
        <v>0</v>
      </c>
      <c r="BM156" s="7">
        <v>0</v>
      </c>
      <c r="BN156" s="8">
        <f t="shared" si="83"/>
        <v>0</v>
      </c>
      <c r="BO156" s="7">
        <v>0</v>
      </c>
      <c r="BP156" s="7">
        <v>0</v>
      </c>
      <c r="BQ156" s="8">
        <f t="shared" si="84"/>
        <v>0</v>
      </c>
      <c r="BR156" s="7">
        <v>0</v>
      </c>
      <c r="BS156" s="8">
        <v>0</v>
      </c>
      <c r="BT156" s="8">
        <f t="shared" si="85"/>
        <v>0</v>
      </c>
      <c r="BU156" s="7">
        <v>0</v>
      </c>
      <c r="BV156" s="7">
        <v>0</v>
      </c>
      <c r="BW156" s="8">
        <f t="shared" si="86"/>
        <v>12957132.780648001</v>
      </c>
      <c r="BX156" s="7">
        <v>12957132.780648001</v>
      </c>
      <c r="BY156" s="8">
        <v>0</v>
      </c>
      <c r="BZ156" s="8">
        <v>0</v>
      </c>
      <c r="CA156" s="8">
        <f t="shared" si="87"/>
        <v>261135476.190945</v>
      </c>
      <c r="CB156" s="7">
        <v>42655939.999755003</v>
      </c>
      <c r="CC156" s="7">
        <v>218479536.19119</v>
      </c>
      <c r="CD156" s="7">
        <v>0</v>
      </c>
      <c r="CE156" s="7">
        <v>0</v>
      </c>
      <c r="CF156" s="8">
        <f t="shared" si="88"/>
        <v>0</v>
      </c>
      <c r="CG156" s="7">
        <v>0</v>
      </c>
      <c r="CH156" s="13">
        <f t="shared" si="89"/>
        <v>5028240958.9428816</v>
      </c>
      <c r="CI156" s="29">
        <f t="shared" si="90"/>
        <v>3267608463.989913</v>
      </c>
      <c r="CJ156" s="29">
        <f t="shared" si="101"/>
        <v>506577227.99365997</v>
      </c>
      <c r="CK156" s="29">
        <f t="shared" si="91"/>
        <v>2761031235.996253</v>
      </c>
      <c r="CL156" s="15">
        <f t="shared" si="92"/>
        <v>1480148013.8684406</v>
      </c>
      <c r="CM156" s="30">
        <f t="shared" si="100"/>
        <v>322269028.88747984</v>
      </c>
      <c r="CN156" s="30">
        <f t="shared" si="93"/>
        <v>896743508.79001594</v>
      </c>
      <c r="CO156" s="30">
        <f t="shared" si="94"/>
        <v>261135476.190945</v>
      </c>
      <c r="CP156" s="31">
        <f t="shared" si="95"/>
        <v>280484481.08452797</v>
      </c>
      <c r="CQ156" s="32">
        <f t="shared" si="96"/>
        <v>200360362.401732</v>
      </c>
      <c r="CR156" s="32">
        <f t="shared" si="97"/>
        <v>80124118.682796001</v>
      </c>
      <c r="CS156" s="32">
        <f t="shared" si="98"/>
        <v>0</v>
      </c>
      <c r="CT156" s="67">
        <f t="shared" si="99"/>
        <v>0</v>
      </c>
    </row>
    <row r="157" spans="1:98" x14ac:dyDescent="0.45">
      <c r="A157" s="7">
        <v>790</v>
      </c>
      <c r="B157" s="7" t="s">
        <v>255</v>
      </c>
      <c r="C157" s="8">
        <f t="shared" si="68"/>
        <v>0</v>
      </c>
      <c r="D157" s="7">
        <v>0</v>
      </c>
      <c r="E157" s="8">
        <f t="shared" si="69"/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8">
        <f t="shared" si="70"/>
        <v>510417227.99584001</v>
      </c>
      <c r="N157" s="7">
        <v>510417227.99584001</v>
      </c>
      <c r="O157" s="7">
        <v>0</v>
      </c>
      <c r="P157" s="8">
        <f t="shared" si="71"/>
        <v>409543813.19977272</v>
      </c>
      <c r="Q157" s="7">
        <v>181039868.35877001</v>
      </c>
      <c r="R157" s="7">
        <v>2611512.6458924999</v>
      </c>
      <c r="S157" s="7">
        <v>29999999.999998</v>
      </c>
      <c r="T157" s="7">
        <v>5212432.1951222001</v>
      </c>
      <c r="U157" s="7">
        <v>190679999.99998999</v>
      </c>
      <c r="V157" s="7">
        <v>0</v>
      </c>
      <c r="W157" s="8">
        <f t="shared" si="72"/>
        <v>0</v>
      </c>
      <c r="X157" s="28">
        <f t="shared" si="73"/>
        <v>0</v>
      </c>
      <c r="Y157" s="7">
        <v>0</v>
      </c>
      <c r="Z157" s="7">
        <v>0</v>
      </c>
      <c r="AA157" s="28">
        <f t="shared" si="74"/>
        <v>0</v>
      </c>
      <c r="AB157" s="7">
        <v>0</v>
      </c>
      <c r="AC157" s="7">
        <v>0</v>
      </c>
      <c r="AD157" s="28">
        <f t="shared" si="75"/>
        <v>0</v>
      </c>
      <c r="AE157" s="7">
        <v>0</v>
      </c>
      <c r="AF157" s="7">
        <v>0</v>
      </c>
      <c r="AG157" s="8">
        <f t="shared" si="76"/>
        <v>164723768.85353202</v>
      </c>
      <c r="AH157" s="7">
        <v>0</v>
      </c>
      <c r="AI157" s="7">
        <v>0</v>
      </c>
      <c r="AJ157" s="7">
        <v>90425413.911511004</v>
      </c>
      <c r="AK157" s="7">
        <v>74298354.942020997</v>
      </c>
      <c r="AL157" s="7">
        <v>0</v>
      </c>
      <c r="AM157" s="8">
        <v>25000000.000353001</v>
      </c>
      <c r="AN157" s="8">
        <v>11867079.470761999</v>
      </c>
      <c r="AO157" s="7">
        <v>8306955.6295333989</v>
      </c>
      <c r="AP157" s="8">
        <v>0</v>
      </c>
      <c r="AQ157" s="8">
        <v>0</v>
      </c>
      <c r="AR157" s="8">
        <f t="shared" si="77"/>
        <v>0</v>
      </c>
      <c r="AS157" s="7">
        <v>0</v>
      </c>
      <c r="AT157" s="8">
        <f t="shared" si="78"/>
        <v>2666470954.9944701</v>
      </c>
      <c r="AU157" s="7">
        <v>1607535479.3299999</v>
      </c>
      <c r="AV157" s="7">
        <v>925609667.66472006</v>
      </c>
      <c r="AW157" s="7">
        <v>133325807.99975</v>
      </c>
      <c r="AX157" s="8">
        <f t="shared" si="79"/>
        <v>646226461.54954004</v>
      </c>
      <c r="AY157" s="7">
        <v>12538905.173354</v>
      </c>
      <c r="AZ157" s="7">
        <v>83941760.757975996</v>
      </c>
      <c r="BA157" s="7">
        <v>314167342.36151999</v>
      </c>
      <c r="BB157" s="7">
        <v>235578453.25669</v>
      </c>
      <c r="BC157" s="8">
        <v>72018713.725373998</v>
      </c>
      <c r="BD157" s="8">
        <f t="shared" si="80"/>
        <v>0</v>
      </c>
      <c r="BE157" s="7">
        <v>0</v>
      </c>
      <c r="BF157" s="8">
        <v>313186092.00007999</v>
      </c>
      <c r="BG157" s="8">
        <f t="shared" si="81"/>
        <v>34835593.863293</v>
      </c>
      <c r="BH157" s="7">
        <v>34835593.863293</v>
      </c>
      <c r="BI157" s="7">
        <v>0</v>
      </c>
      <c r="BJ157" s="8">
        <v>0</v>
      </c>
      <c r="BK157" s="8">
        <f t="shared" si="82"/>
        <v>0</v>
      </c>
      <c r="BL157" s="7">
        <v>0</v>
      </c>
      <c r="BM157" s="7">
        <v>0</v>
      </c>
      <c r="BN157" s="8">
        <f t="shared" si="83"/>
        <v>0</v>
      </c>
      <c r="BO157" s="7">
        <v>0</v>
      </c>
      <c r="BP157" s="7">
        <v>0</v>
      </c>
      <c r="BQ157" s="8">
        <f t="shared" si="84"/>
        <v>0</v>
      </c>
      <c r="BR157" s="7">
        <v>0</v>
      </c>
      <c r="BS157" s="8">
        <v>0</v>
      </c>
      <c r="BT157" s="8">
        <f t="shared" si="85"/>
        <v>0</v>
      </c>
      <c r="BU157" s="7">
        <v>0</v>
      </c>
      <c r="BV157" s="7">
        <v>0</v>
      </c>
      <c r="BW157" s="8">
        <f t="shared" si="86"/>
        <v>11401289.535166999</v>
      </c>
      <c r="BX157" s="7">
        <v>11401289.535166999</v>
      </c>
      <c r="BY157" s="8">
        <v>0</v>
      </c>
      <c r="BZ157" s="8">
        <v>0</v>
      </c>
      <c r="CA157" s="8">
        <f t="shared" si="87"/>
        <v>258940879.99960202</v>
      </c>
      <c r="CB157" s="7">
        <v>67004834.999311998</v>
      </c>
      <c r="CC157" s="7">
        <v>191936045.00029001</v>
      </c>
      <c r="CD157" s="7">
        <v>0</v>
      </c>
      <c r="CE157" s="7">
        <v>0</v>
      </c>
      <c r="CF157" s="8">
        <f t="shared" si="88"/>
        <v>0</v>
      </c>
      <c r="CG157" s="7">
        <v>0</v>
      </c>
      <c r="CH157" s="13">
        <f t="shared" si="89"/>
        <v>5124631875.1877861</v>
      </c>
      <c r="CI157" s="29">
        <f t="shared" si="90"/>
        <v>3515074274.9907432</v>
      </c>
      <c r="CJ157" s="29">
        <f t="shared" si="101"/>
        <v>510417227.99584001</v>
      </c>
      <c r="CK157" s="29">
        <f t="shared" si="91"/>
        <v>3004657046.9949031</v>
      </c>
      <c r="CL157" s="15">
        <f t="shared" si="92"/>
        <v>1372815117.6181369</v>
      </c>
      <c r="CM157" s="30">
        <f t="shared" si="100"/>
        <v>409543813.19977272</v>
      </c>
      <c r="CN157" s="30">
        <f t="shared" si="93"/>
        <v>704330424.41876209</v>
      </c>
      <c r="CO157" s="30">
        <f t="shared" si="94"/>
        <v>258940879.99960202</v>
      </c>
      <c r="CP157" s="31">
        <f t="shared" si="95"/>
        <v>236742482.578906</v>
      </c>
      <c r="CQ157" s="32">
        <f t="shared" si="96"/>
        <v>164723768.85353202</v>
      </c>
      <c r="CR157" s="32">
        <f t="shared" si="97"/>
        <v>72018713.725373998</v>
      </c>
      <c r="CS157" s="32">
        <f t="shared" si="98"/>
        <v>0</v>
      </c>
      <c r="CT157" s="67">
        <f t="shared" si="99"/>
        <v>0</v>
      </c>
    </row>
    <row r="158" spans="1:98" x14ac:dyDescent="0.45">
      <c r="A158" s="7">
        <v>791</v>
      </c>
      <c r="B158" s="7" t="s">
        <v>256</v>
      </c>
      <c r="C158" s="8">
        <f t="shared" si="68"/>
        <v>0</v>
      </c>
      <c r="D158" s="7">
        <v>0</v>
      </c>
      <c r="E158" s="8">
        <f t="shared" si="69"/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8">
        <f t="shared" si="70"/>
        <v>539999501.99342</v>
      </c>
      <c r="N158" s="7">
        <v>539999501.99342</v>
      </c>
      <c r="O158" s="7">
        <v>0</v>
      </c>
      <c r="P158" s="8">
        <f t="shared" si="71"/>
        <v>354453075.90364808</v>
      </c>
      <c r="Q158" s="7">
        <v>275468513.83958</v>
      </c>
      <c r="R158" s="7">
        <v>4772129.8689289</v>
      </c>
      <c r="S158" s="7">
        <v>0</v>
      </c>
      <c r="T158" s="7">
        <v>5212432.1951222001</v>
      </c>
      <c r="U158" s="7">
        <v>69000000.000017002</v>
      </c>
      <c r="V158" s="7">
        <v>0</v>
      </c>
      <c r="W158" s="8">
        <f t="shared" si="72"/>
        <v>0</v>
      </c>
      <c r="X158" s="28">
        <f t="shared" si="73"/>
        <v>0</v>
      </c>
      <c r="Y158" s="7">
        <v>0</v>
      </c>
      <c r="Z158" s="7">
        <v>0</v>
      </c>
      <c r="AA158" s="28">
        <f t="shared" si="74"/>
        <v>0</v>
      </c>
      <c r="AB158" s="7">
        <v>0</v>
      </c>
      <c r="AC158" s="7">
        <v>0</v>
      </c>
      <c r="AD158" s="28">
        <f t="shared" si="75"/>
        <v>0</v>
      </c>
      <c r="AE158" s="7">
        <v>0</v>
      </c>
      <c r="AF158" s="7">
        <v>0</v>
      </c>
      <c r="AG158" s="8">
        <f t="shared" si="76"/>
        <v>282009712.04736</v>
      </c>
      <c r="AH158" s="7">
        <v>0</v>
      </c>
      <c r="AI158" s="7">
        <v>0</v>
      </c>
      <c r="AJ158" s="7">
        <v>154932682.67592001</v>
      </c>
      <c r="AK158" s="7">
        <v>127077029.37143999</v>
      </c>
      <c r="AL158" s="7">
        <v>0</v>
      </c>
      <c r="AM158" s="8">
        <v>55203524.000523999</v>
      </c>
      <c r="AN158" s="8">
        <v>16371853.803905001</v>
      </c>
      <c r="AO158" s="7">
        <v>11460297.662733501</v>
      </c>
      <c r="AP158" s="8">
        <v>0</v>
      </c>
      <c r="AQ158" s="8">
        <v>0</v>
      </c>
      <c r="AR158" s="8">
        <f t="shared" si="77"/>
        <v>0</v>
      </c>
      <c r="AS158" s="7">
        <v>0</v>
      </c>
      <c r="AT158" s="8">
        <f t="shared" si="78"/>
        <v>3863873545.9971199</v>
      </c>
      <c r="AU158" s="7">
        <v>2357097094.6684999</v>
      </c>
      <c r="AV158" s="7">
        <v>1267500091.3299</v>
      </c>
      <c r="AW158" s="7">
        <v>239276359.99871999</v>
      </c>
      <c r="AX158" s="8">
        <f t="shared" si="79"/>
        <v>827137458.63706994</v>
      </c>
      <c r="AY158" s="7">
        <v>16802193.967440002</v>
      </c>
      <c r="AZ158" s="7">
        <v>179137680.37415999</v>
      </c>
      <c r="BA158" s="7">
        <v>358439581.12129003</v>
      </c>
      <c r="BB158" s="7">
        <v>272758003.17417997</v>
      </c>
      <c r="BC158" s="8">
        <v>114876840.10604</v>
      </c>
      <c r="BD158" s="8">
        <f t="shared" si="80"/>
        <v>0</v>
      </c>
      <c r="BE158" s="7">
        <v>0</v>
      </c>
      <c r="BF158" s="8">
        <v>880589706.99898005</v>
      </c>
      <c r="BG158" s="8">
        <f t="shared" si="81"/>
        <v>63236025.507284999</v>
      </c>
      <c r="BH158" s="7">
        <v>63236025.507284999</v>
      </c>
      <c r="BI158" s="7">
        <v>0</v>
      </c>
      <c r="BJ158" s="8">
        <v>0</v>
      </c>
      <c r="BK158" s="8">
        <f t="shared" si="82"/>
        <v>0</v>
      </c>
      <c r="BL158" s="7">
        <v>0</v>
      </c>
      <c r="BM158" s="7">
        <v>0</v>
      </c>
      <c r="BN158" s="8">
        <f t="shared" si="83"/>
        <v>0</v>
      </c>
      <c r="BO158" s="7">
        <v>0</v>
      </c>
      <c r="BP158" s="7">
        <v>0</v>
      </c>
      <c r="BQ158" s="8">
        <f t="shared" si="84"/>
        <v>0</v>
      </c>
      <c r="BR158" s="7">
        <v>0</v>
      </c>
      <c r="BS158" s="8">
        <v>0</v>
      </c>
      <c r="BT158" s="8">
        <f t="shared" si="85"/>
        <v>0</v>
      </c>
      <c r="BU158" s="7">
        <v>0</v>
      </c>
      <c r="BV158" s="7">
        <v>0</v>
      </c>
      <c r="BW158" s="8">
        <f t="shared" si="86"/>
        <v>20530170.511675999</v>
      </c>
      <c r="BX158" s="7">
        <v>20530170.511675999</v>
      </c>
      <c r="BY158" s="8">
        <v>0</v>
      </c>
      <c r="BZ158" s="8">
        <v>0</v>
      </c>
      <c r="CA158" s="8">
        <f t="shared" si="87"/>
        <v>91767334.984485999</v>
      </c>
      <c r="CB158" s="7">
        <v>43828650.999361001</v>
      </c>
      <c r="CC158" s="7">
        <v>47938683.985124998</v>
      </c>
      <c r="CD158" s="7">
        <v>0</v>
      </c>
      <c r="CE158" s="7">
        <v>0</v>
      </c>
      <c r="CF158" s="8">
        <f t="shared" si="88"/>
        <v>0</v>
      </c>
      <c r="CG158" s="7">
        <v>0</v>
      </c>
      <c r="CH158" s="13">
        <f t="shared" si="89"/>
        <v>7110048750.4915142</v>
      </c>
      <c r="CI158" s="29">
        <f t="shared" si="90"/>
        <v>5339666278.9900436</v>
      </c>
      <c r="CJ158" s="29">
        <f t="shared" si="101"/>
        <v>539999501.99342</v>
      </c>
      <c r="CK158" s="29">
        <f t="shared" si="91"/>
        <v>4799666776.996624</v>
      </c>
      <c r="CL158" s="15">
        <f t="shared" si="92"/>
        <v>1373495919.3480701</v>
      </c>
      <c r="CM158" s="30">
        <f t="shared" si="100"/>
        <v>354453075.90364808</v>
      </c>
      <c r="CN158" s="30">
        <f t="shared" si="93"/>
        <v>927275508.4599359</v>
      </c>
      <c r="CO158" s="30">
        <f t="shared" si="94"/>
        <v>91767334.984485999</v>
      </c>
      <c r="CP158" s="31">
        <f t="shared" si="95"/>
        <v>396886552.1534</v>
      </c>
      <c r="CQ158" s="32">
        <f t="shared" si="96"/>
        <v>282009712.04736</v>
      </c>
      <c r="CR158" s="32">
        <f t="shared" si="97"/>
        <v>114876840.10604</v>
      </c>
      <c r="CS158" s="32">
        <f t="shared" si="98"/>
        <v>0</v>
      </c>
      <c r="CT158" s="67">
        <f t="shared" si="99"/>
        <v>0</v>
      </c>
    </row>
    <row r="159" spans="1:98" x14ac:dyDescent="0.45">
      <c r="A159" s="7">
        <v>792</v>
      </c>
      <c r="B159" s="7" t="s">
        <v>257</v>
      </c>
      <c r="C159" s="8">
        <f t="shared" si="68"/>
        <v>0</v>
      </c>
      <c r="D159" s="7">
        <v>0</v>
      </c>
      <c r="E159" s="8">
        <f t="shared" si="69"/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8">
        <f t="shared" si="70"/>
        <v>510417227.99348998</v>
      </c>
      <c r="N159" s="7">
        <v>510417227.99348998</v>
      </c>
      <c r="O159" s="7">
        <v>0</v>
      </c>
      <c r="P159" s="8">
        <f t="shared" si="71"/>
        <v>437760407.93024004</v>
      </c>
      <c r="Q159" s="7">
        <v>321553618.12826997</v>
      </c>
      <c r="R159" s="7">
        <v>3834357.6068479</v>
      </c>
      <c r="S159" s="7">
        <v>0</v>
      </c>
      <c r="T159" s="7">
        <v>5212432.1951222001</v>
      </c>
      <c r="U159" s="7">
        <v>107160000</v>
      </c>
      <c r="V159" s="7">
        <v>0</v>
      </c>
      <c r="W159" s="8">
        <f t="shared" si="72"/>
        <v>0</v>
      </c>
      <c r="X159" s="28">
        <f t="shared" si="73"/>
        <v>0</v>
      </c>
      <c r="Y159" s="7">
        <v>0</v>
      </c>
      <c r="Z159" s="7">
        <v>0</v>
      </c>
      <c r="AA159" s="28">
        <f t="shared" si="74"/>
        <v>0</v>
      </c>
      <c r="AB159" s="7">
        <v>0</v>
      </c>
      <c r="AC159" s="7">
        <v>0</v>
      </c>
      <c r="AD159" s="28">
        <f t="shared" si="75"/>
        <v>0</v>
      </c>
      <c r="AE159" s="7">
        <v>0</v>
      </c>
      <c r="AF159" s="7">
        <v>0</v>
      </c>
      <c r="AG159" s="8">
        <f t="shared" si="76"/>
        <v>404004689.48661</v>
      </c>
      <c r="AH159" s="7">
        <v>0</v>
      </c>
      <c r="AI159" s="7">
        <v>0</v>
      </c>
      <c r="AJ159" s="7">
        <v>222029920.27559999</v>
      </c>
      <c r="AK159" s="7">
        <v>181974769.21101001</v>
      </c>
      <c r="AL159" s="7">
        <v>0</v>
      </c>
      <c r="AM159" s="8">
        <v>25000000.000353001</v>
      </c>
      <c r="AN159" s="8">
        <v>19643120.857804</v>
      </c>
      <c r="AO159" s="7">
        <v>13750184.6004628</v>
      </c>
      <c r="AP159" s="8">
        <v>0</v>
      </c>
      <c r="AQ159" s="8">
        <v>0</v>
      </c>
      <c r="AR159" s="8">
        <f t="shared" si="77"/>
        <v>0</v>
      </c>
      <c r="AS159" s="7">
        <v>0</v>
      </c>
      <c r="AT159" s="8">
        <f t="shared" si="78"/>
        <v>3387383167.9962301</v>
      </c>
      <c r="AU159" s="7">
        <v>2742724051.9991002</v>
      </c>
      <c r="AV159" s="7">
        <v>644659115.99713004</v>
      </c>
      <c r="AW159" s="7">
        <v>0</v>
      </c>
      <c r="AX159" s="8">
        <f t="shared" si="79"/>
        <v>744734288.00667799</v>
      </c>
      <c r="AY159" s="7">
        <v>19943564.657827999</v>
      </c>
      <c r="AZ159" s="7">
        <v>197356442.03850001</v>
      </c>
      <c r="BA159" s="7">
        <v>527434281.31035</v>
      </c>
      <c r="BB159" s="7">
        <v>0</v>
      </c>
      <c r="BC159" s="8">
        <v>154412693.35266</v>
      </c>
      <c r="BD159" s="8">
        <f t="shared" si="80"/>
        <v>0</v>
      </c>
      <c r="BE159" s="7">
        <v>0</v>
      </c>
      <c r="BF159" s="8">
        <v>469105452.00068003</v>
      </c>
      <c r="BG159" s="8">
        <f t="shared" si="81"/>
        <v>51723423.118900999</v>
      </c>
      <c r="BH159" s="7">
        <v>51723423.118900999</v>
      </c>
      <c r="BI159" s="7">
        <v>0</v>
      </c>
      <c r="BJ159" s="8">
        <v>0</v>
      </c>
      <c r="BK159" s="8">
        <f t="shared" si="82"/>
        <v>0</v>
      </c>
      <c r="BL159" s="7">
        <v>0</v>
      </c>
      <c r="BM159" s="7">
        <v>0</v>
      </c>
      <c r="BN159" s="8">
        <f t="shared" si="83"/>
        <v>0</v>
      </c>
      <c r="BO159" s="7">
        <v>0</v>
      </c>
      <c r="BP159" s="7">
        <v>0</v>
      </c>
      <c r="BQ159" s="8">
        <f t="shared" si="84"/>
        <v>0</v>
      </c>
      <c r="BR159" s="7">
        <v>0</v>
      </c>
      <c r="BS159" s="8">
        <v>0</v>
      </c>
      <c r="BT159" s="8">
        <f t="shared" si="85"/>
        <v>0</v>
      </c>
      <c r="BU159" s="7">
        <v>0</v>
      </c>
      <c r="BV159" s="7">
        <v>0</v>
      </c>
      <c r="BW159" s="8">
        <f t="shared" si="86"/>
        <v>22619853.475905001</v>
      </c>
      <c r="BX159" s="7">
        <v>22619853.475905001</v>
      </c>
      <c r="BY159" s="8">
        <v>0</v>
      </c>
      <c r="BZ159" s="8">
        <v>0</v>
      </c>
      <c r="CA159" s="8">
        <f t="shared" si="87"/>
        <v>95938683.984476</v>
      </c>
      <c r="CB159" s="7">
        <v>47999999.999351002</v>
      </c>
      <c r="CC159" s="7">
        <v>47938683.985124998</v>
      </c>
      <c r="CD159" s="7">
        <v>0</v>
      </c>
      <c r="CE159" s="7">
        <v>0</v>
      </c>
      <c r="CF159" s="8">
        <f t="shared" si="88"/>
        <v>0</v>
      </c>
      <c r="CG159" s="7">
        <v>0</v>
      </c>
      <c r="CH159" s="13">
        <f t="shared" si="89"/>
        <v>6322743008.2040272</v>
      </c>
      <c r="CI159" s="29">
        <f t="shared" si="90"/>
        <v>4391905847.9907532</v>
      </c>
      <c r="CJ159" s="29">
        <f t="shared" si="101"/>
        <v>510417227.99348998</v>
      </c>
      <c r="CK159" s="29">
        <f t="shared" si="91"/>
        <v>3881488619.997263</v>
      </c>
      <c r="CL159" s="15">
        <f t="shared" si="92"/>
        <v>1372419777.3740039</v>
      </c>
      <c r="CM159" s="30">
        <f t="shared" si="100"/>
        <v>437760407.93024004</v>
      </c>
      <c r="CN159" s="30">
        <f t="shared" si="93"/>
        <v>838720685.45928788</v>
      </c>
      <c r="CO159" s="30">
        <f t="shared" si="94"/>
        <v>95938683.984476</v>
      </c>
      <c r="CP159" s="31">
        <f t="shared" si="95"/>
        <v>558417382.83927</v>
      </c>
      <c r="CQ159" s="32">
        <f t="shared" si="96"/>
        <v>404004689.48661</v>
      </c>
      <c r="CR159" s="32">
        <f t="shared" si="97"/>
        <v>154412693.35266</v>
      </c>
      <c r="CS159" s="32">
        <f t="shared" si="98"/>
        <v>0</v>
      </c>
      <c r="CT159" s="67">
        <f t="shared" si="99"/>
        <v>0</v>
      </c>
    </row>
    <row r="160" spans="1:98" x14ac:dyDescent="0.45">
      <c r="A160" s="7">
        <v>793</v>
      </c>
      <c r="B160" s="7" t="s">
        <v>258</v>
      </c>
      <c r="C160" s="8">
        <f t="shared" si="68"/>
        <v>0</v>
      </c>
      <c r="D160" s="7">
        <v>0</v>
      </c>
      <c r="E160" s="8">
        <f t="shared" si="69"/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8">
        <f t="shared" si="70"/>
        <v>585481367.99293005</v>
      </c>
      <c r="N160" s="7">
        <v>585481367.99293005</v>
      </c>
      <c r="O160" s="7">
        <v>0</v>
      </c>
      <c r="P160" s="8">
        <f t="shared" si="71"/>
        <v>226001620.75359699</v>
      </c>
      <c r="Q160" s="7">
        <v>157492872.11618999</v>
      </c>
      <c r="R160" s="7">
        <v>1376316.4422887999</v>
      </c>
      <c r="S160" s="7">
        <v>0</v>
      </c>
      <c r="T160" s="7">
        <v>5212432.1951222001</v>
      </c>
      <c r="U160" s="7">
        <v>61919999.999995999</v>
      </c>
      <c r="V160" s="7">
        <v>0</v>
      </c>
      <c r="W160" s="8">
        <f t="shared" si="72"/>
        <v>0</v>
      </c>
      <c r="X160" s="28">
        <f t="shared" si="73"/>
        <v>0</v>
      </c>
      <c r="Y160" s="7">
        <v>0</v>
      </c>
      <c r="Z160" s="7">
        <v>0</v>
      </c>
      <c r="AA160" s="28">
        <f t="shared" si="74"/>
        <v>0</v>
      </c>
      <c r="AB160" s="7">
        <v>0</v>
      </c>
      <c r="AC160" s="7">
        <v>0</v>
      </c>
      <c r="AD160" s="28">
        <f t="shared" si="75"/>
        <v>0</v>
      </c>
      <c r="AE160" s="7">
        <v>0</v>
      </c>
      <c r="AF160" s="7">
        <v>0</v>
      </c>
      <c r="AG160" s="8">
        <f t="shared" si="76"/>
        <v>200277865.44988698</v>
      </c>
      <c r="AH160" s="7">
        <v>0</v>
      </c>
      <c r="AI160" s="7">
        <v>0</v>
      </c>
      <c r="AJ160" s="7">
        <v>105318374.88293</v>
      </c>
      <c r="AK160" s="7">
        <v>94959490.566956997</v>
      </c>
      <c r="AL160" s="7">
        <v>0</v>
      </c>
      <c r="AM160" s="8">
        <v>25000000.000353001</v>
      </c>
      <c r="AN160" s="8">
        <v>9484709.9494752008</v>
      </c>
      <c r="AO160" s="7">
        <v>6639296.9646326406</v>
      </c>
      <c r="AP160" s="8">
        <v>0</v>
      </c>
      <c r="AQ160" s="8">
        <v>0</v>
      </c>
      <c r="AR160" s="8">
        <f t="shared" si="77"/>
        <v>0</v>
      </c>
      <c r="AS160" s="7">
        <v>0</v>
      </c>
      <c r="AT160" s="8">
        <f t="shared" si="78"/>
        <v>2436589824.00214</v>
      </c>
      <c r="AU160" s="7">
        <v>1610618708.0028</v>
      </c>
      <c r="AV160" s="7">
        <v>643417503.99950004</v>
      </c>
      <c r="AW160" s="7">
        <v>182553611.99983999</v>
      </c>
      <c r="AX160" s="8">
        <f t="shared" si="79"/>
        <v>461958566.10714298</v>
      </c>
      <c r="AY160" s="7">
        <v>12090137.931883</v>
      </c>
      <c r="AZ160" s="7">
        <v>91600399.097330004</v>
      </c>
      <c r="BA160" s="7">
        <v>235674836.24792999</v>
      </c>
      <c r="BB160" s="7">
        <v>122593192.83</v>
      </c>
      <c r="BC160" s="8">
        <v>67481183.312942997</v>
      </c>
      <c r="BD160" s="8">
        <f t="shared" si="80"/>
        <v>0</v>
      </c>
      <c r="BE160" s="7">
        <v>0</v>
      </c>
      <c r="BF160" s="8">
        <v>141732047.99913001</v>
      </c>
      <c r="BG160" s="8">
        <f t="shared" si="81"/>
        <v>13586672.261797</v>
      </c>
      <c r="BH160" s="7">
        <v>13586672.261797</v>
      </c>
      <c r="BI160" s="7">
        <v>0</v>
      </c>
      <c r="BJ160" s="8">
        <v>0</v>
      </c>
      <c r="BK160" s="8">
        <f t="shared" si="82"/>
        <v>0</v>
      </c>
      <c r="BL160" s="7">
        <v>0</v>
      </c>
      <c r="BM160" s="7">
        <v>0</v>
      </c>
      <c r="BN160" s="8">
        <f t="shared" si="83"/>
        <v>0</v>
      </c>
      <c r="BO160" s="7">
        <v>0</v>
      </c>
      <c r="BP160" s="7">
        <v>0</v>
      </c>
      <c r="BQ160" s="8">
        <f t="shared" si="84"/>
        <v>0</v>
      </c>
      <c r="BR160" s="7">
        <v>0</v>
      </c>
      <c r="BS160" s="8">
        <v>0</v>
      </c>
      <c r="BT160" s="8">
        <f t="shared" si="85"/>
        <v>0</v>
      </c>
      <c r="BU160" s="7">
        <v>0</v>
      </c>
      <c r="BV160" s="7">
        <v>0</v>
      </c>
      <c r="BW160" s="8">
        <f t="shared" si="86"/>
        <v>5295221.8609135002</v>
      </c>
      <c r="BX160" s="7">
        <v>5295221.8609135002</v>
      </c>
      <c r="BY160" s="8">
        <v>0</v>
      </c>
      <c r="BZ160" s="8">
        <v>0</v>
      </c>
      <c r="CA160" s="8">
        <f t="shared" si="87"/>
        <v>95938683.984476</v>
      </c>
      <c r="CB160" s="7">
        <v>47999999.999351002</v>
      </c>
      <c r="CC160" s="7">
        <v>47938683.985124998</v>
      </c>
      <c r="CD160" s="7">
        <v>0</v>
      </c>
      <c r="CE160" s="7">
        <v>0</v>
      </c>
      <c r="CF160" s="8">
        <f t="shared" si="88"/>
        <v>0</v>
      </c>
      <c r="CG160" s="7">
        <v>0</v>
      </c>
      <c r="CH160" s="13">
        <f t="shared" si="89"/>
        <v>4268827763.6747847</v>
      </c>
      <c r="CI160" s="29">
        <f t="shared" si="90"/>
        <v>3188803239.9945531</v>
      </c>
      <c r="CJ160" s="29">
        <f t="shared" si="101"/>
        <v>585481367.99293005</v>
      </c>
      <c r="CK160" s="29">
        <f t="shared" si="91"/>
        <v>2603321872.0016232</v>
      </c>
      <c r="CL160" s="15">
        <f t="shared" si="92"/>
        <v>812265474.91740167</v>
      </c>
      <c r="CM160" s="30">
        <f t="shared" si="100"/>
        <v>226001620.75359699</v>
      </c>
      <c r="CN160" s="30">
        <f t="shared" si="93"/>
        <v>490325170.17932874</v>
      </c>
      <c r="CO160" s="30">
        <f t="shared" si="94"/>
        <v>95938683.984476</v>
      </c>
      <c r="CP160" s="31">
        <f t="shared" si="95"/>
        <v>267759048.76282996</v>
      </c>
      <c r="CQ160" s="32">
        <f t="shared" si="96"/>
        <v>200277865.44988698</v>
      </c>
      <c r="CR160" s="32">
        <f t="shared" si="97"/>
        <v>67481183.312942997</v>
      </c>
      <c r="CS160" s="32">
        <f t="shared" si="98"/>
        <v>0</v>
      </c>
      <c r="CT160" s="67">
        <f t="shared" si="99"/>
        <v>0</v>
      </c>
    </row>
    <row r="161" spans="1:106" x14ac:dyDescent="0.45">
      <c r="A161" s="7">
        <v>794</v>
      </c>
      <c r="B161" s="7" t="s">
        <v>259</v>
      </c>
      <c r="C161" s="8">
        <f t="shared" si="68"/>
        <v>0</v>
      </c>
      <c r="D161" s="7">
        <v>0</v>
      </c>
      <c r="E161" s="8">
        <f t="shared" si="69"/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8">
        <f t="shared" si="70"/>
        <v>510417227.99348998</v>
      </c>
      <c r="N161" s="7">
        <v>510417227.99348998</v>
      </c>
      <c r="O161" s="7">
        <v>0</v>
      </c>
      <c r="P161" s="8">
        <f t="shared" si="71"/>
        <v>261979069.68511668</v>
      </c>
      <c r="Q161" s="7">
        <v>154468911.05774</v>
      </c>
      <c r="R161" s="7">
        <v>297726.43226146</v>
      </c>
      <c r="S161" s="7">
        <v>29999999.999998</v>
      </c>
      <c r="T161" s="7">
        <v>5212432.1951222001</v>
      </c>
      <c r="U161" s="7">
        <v>71999999.999994993</v>
      </c>
      <c r="V161" s="7">
        <v>0</v>
      </c>
      <c r="W161" s="8">
        <f t="shared" si="72"/>
        <v>0</v>
      </c>
      <c r="X161" s="28">
        <f t="shared" si="73"/>
        <v>0</v>
      </c>
      <c r="Y161" s="7">
        <v>0</v>
      </c>
      <c r="Z161" s="7">
        <v>0</v>
      </c>
      <c r="AA161" s="28">
        <f t="shared" si="74"/>
        <v>0</v>
      </c>
      <c r="AB161" s="7">
        <v>0</v>
      </c>
      <c r="AC161" s="7">
        <v>0</v>
      </c>
      <c r="AD161" s="28">
        <f t="shared" si="75"/>
        <v>0</v>
      </c>
      <c r="AE161" s="7">
        <v>0</v>
      </c>
      <c r="AF161" s="7">
        <v>0</v>
      </c>
      <c r="AG161" s="8">
        <f t="shared" si="76"/>
        <v>165837768.84530801</v>
      </c>
      <c r="AH161" s="7">
        <v>0</v>
      </c>
      <c r="AI161" s="7">
        <v>0</v>
      </c>
      <c r="AJ161" s="7">
        <v>91038113.907079995</v>
      </c>
      <c r="AK161" s="7">
        <v>74799654.938227996</v>
      </c>
      <c r="AL161" s="7">
        <v>0</v>
      </c>
      <c r="AM161" s="8">
        <v>25000000.000353001</v>
      </c>
      <c r="AN161" s="8">
        <v>10667953.869049</v>
      </c>
      <c r="AO161" s="7">
        <v>7467567.7083342988</v>
      </c>
      <c r="AP161" s="8">
        <v>0</v>
      </c>
      <c r="AQ161" s="8">
        <v>0</v>
      </c>
      <c r="AR161" s="8">
        <f t="shared" si="77"/>
        <v>0</v>
      </c>
      <c r="AS161" s="7">
        <v>0</v>
      </c>
      <c r="AT161" s="8">
        <f t="shared" si="78"/>
        <v>2829090710.8273988</v>
      </c>
      <c r="AU161" s="7">
        <v>2523313056.9078999</v>
      </c>
      <c r="AV161" s="7">
        <v>277930159.91997999</v>
      </c>
      <c r="AW161" s="7">
        <v>27847493.999519002</v>
      </c>
      <c r="AX161" s="8">
        <f t="shared" si="79"/>
        <v>341567501.63873696</v>
      </c>
      <c r="AY161" s="7">
        <v>11641370.690413</v>
      </c>
      <c r="AZ161" s="7">
        <v>75526575.340680003</v>
      </c>
      <c r="BA161" s="7">
        <v>75024553.520413995</v>
      </c>
      <c r="BB161" s="7">
        <v>179375002.08723</v>
      </c>
      <c r="BC161" s="8">
        <v>65308028.374981001</v>
      </c>
      <c r="BD161" s="8">
        <f t="shared" si="80"/>
        <v>0</v>
      </c>
      <c r="BE161" s="7">
        <v>0</v>
      </c>
      <c r="BF161" s="8">
        <v>958825327.64719999</v>
      </c>
      <c r="BG161" s="8">
        <f t="shared" si="81"/>
        <v>25736123.003759999</v>
      </c>
      <c r="BH161" s="7">
        <v>25736123.003759999</v>
      </c>
      <c r="BI161" s="7">
        <v>0</v>
      </c>
      <c r="BJ161" s="8">
        <v>0</v>
      </c>
      <c r="BK161" s="8">
        <f t="shared" si="82"/>
        <v>0</v>
      </c>
      <c r="BL161" s="7">
        <v>0</v>
      </c>
      <c r="BM161" s="7">
        <v>0</v>
      </c>
      <c r="BN161" s="8">
        <f t="shared" si="83"/>
        <v>0</v>
      </c>
      <c r="BO161" s="7">
        <v>0</v>
      </c>
      <c r="BP161" s="7">
        <v>0</v>
      </c>
      <c r="BQ161" s="8">
        <f t="shared" si="84"/>
        <v>0</v>
      </c>
      <c r="BR161" s="7">
        <v>0</v>
      </c>
      <c r="BS161" s="8">
        <v>0</v>
      </c>
      <c r="BT161" s="8">
        <f t="shared" si="85"/>
        <v>0</v>
      </c>
      <c r="BU161" s="7">
        <v>0</v>
      </c>
      <c r="BV161" s="7">
        <v>0</v>
      </c>
      <c r="BW161" s="8">
        <f t="shared" si="86"/>
        <v>7620747.3854232002</v>
      </c>
      <c r="BX161" s="7">
        <v>7620747.3854232002</v>
      </c>
      <c r="BY161" s="8">
        <v>0</v>
      </c>
      <c r="BZ161" s="8">
        <v>0</v>
      </c>
      <c r="CA161" s="8">
        <f t="shared" si="87"/>
        <v>134205215.21390399</v>
      </c>
      <c r="CB161" s="7">
        <v>41045533.999747999</v>
      </c>
      <c r="CC161" s="7">
        <v>93159681.214156002</v>
      </c>
      <c r="CD161" s="7">
        <v>0</v>
      </c>
      <c r="CE161" s="7">
        <v>0</v>
      </c>
      <c r="CF161" s="8">
        <f t="shared" si="88"/>
        <v>0</v>
      </c>
      <c r="CG161" s="7">
        <v>0</v>
      </c>
      <c r="CH161" s="13">
        <f t="shared" si="89"/>
        <v>5336255674.4847212</v>
      </c>
      <c r="CI161" s="29">
        <f t="shared" si="90"/>
        <v>4323333266.468442</v>
      </c>
      <c r="CJ161" s="29">
        <f t="shared" si="101"/>
        <v>510417227.99348998</v>
      </c>
      <c r="CK161" s="29">
        <f t="shared" si="91"/>
        <v>3812916038.4749517</v>
      </c>
      <c r="CL161" s="15">
        <f t="shared" si="92"/>
        <v>781776610.79598987</v>
      </c>
      <c r="CM161" s="30">
        <f t="shared" si="100"/>
        <v>261979069.68511668</v>
      </c>
      <c r="CN161" s="30">
        <f t="shared" si="93"/>
        <v>385592325.89696914</v>
      </c>
      <c r="CO161" s="30">
        <f t="shared" si="94"/>
        <v>134205215.21390399</v>
      </c>
      <c r="CP161" s="31">
        <f t="shared" si="95"/>
        <v>231145797.22028899</v>
      </c>
      <c r="CQ161" s="32">
        <f t="shared" si="96"/>
        <v>165837768.84530801</v>
      </c>
      <c r="CR161" s="32">
        <f t="shared" si="97"/>
        <v>65308028.374981001</v>
      </c>
      <c r="CS161" s="32">
        <f t="shared" si="98"/>
        <v>0</v>
      </c>
      <c r="CT161" s="67">
        <f t="shared" si="99"/>
        <v>0</v>
      </c>
    </row>
    <row r="162" spans="1:106" x14ac:dyDescent="0.45">
      <c r="A162" s="7">
        <v>795</v>
      </c>
      <c r="B162" s="7" t="s">
        <v>260</v>
      </c>
      <c r="C162" s="8">
        <f t="shared" si="68"/>
        <v>0</v>
      </c>
      <c r="D162" s="7">
        <v>0</v>
      </c>
      <c r="E162" s="8">
        <f t="shared" si="69"/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8">
        <f t="shared" si="70"/>
        <v>506577227.99365997</v>
      </c>
      <c r="N162" s="7">
        <v>506577227.99365997</v>
      </c>
      <c r="O162" s="7">
        <v>0</v>
      </c>
      <c r="P162" s="8">
        <f t="shared" si="71"/>
        <v>176463485.01258352</v>
      </c>
      <c r="Q162" s="7">
        <v>135729931.7719</v>
      </c>
      <c r="R162" s="7">
        <v>1321121.0455723</v>
      </c>
      <c r="S162" s="7">
        <v>0</v>
      </c>
      <c r="T162" s="7">
        <v>5212432.1951222001</v>
      </c>
      <c r="U162" s="7">
        <v>34199999.999989003</v>
      </c>
      <c r="V162" s="7">
        <v>0</v>
      </c>
      <c r="W162" s="8">
        <f t="shared" si="72"/>
        <v>0</v>
      </c>
      <c r="X162" s="28">
        <f t="shared" si="73"/>
        <v>0</v>
      </c>
      <c r="Y162" s="7">
        <v>0</v>
      </c>
      <c r="Z162" s="7">
        <v>0</v>
      </c>
      <c r="AA162" s="28">
        <f t="shared" si="74"/>
        <v>0</v>
      </c>
      <c r="AB162" s="7">
        <v>0</v>
      </c>
      <c r="AC162" s="7">
        <v>0</v>
      </c>
      <c r="AD162" s="28">
        <f t="shared" si="75"/>
        <v>0</v>
      </c>
      <c r="AE162" s="7">
        <v>0</v>
      </c>
      <c r="AF162" s="7">
        <v>0</v>
      </c>
      <c r="AG162" s="8">
        <f t="shared" si="76"/>
        <v>112978299.92509201</v>
      </c>
      <c r="AH162" s="7">
        <v>0</v>
      </c>
      <c r="AI162" s="7">
        <v>0</v>
      </c>
      <c r="AJ162" s="7">
        <v>66627198.156391002</v>
      </c>
      <c r="AK162" s="7">
        <v>46351101.768701002</v>
      </c>
      <c r="AL162" s="7">
        <v>0</v>
      </c>
      <c r="AM162" s="8">
        <v>25000000.000353001</v>
      </c>
      <c r="AN162" s="8">
        <v>9623288.4588092007</v>
      </c>
      <c r="AO162" s="7">
        <v>6736301.9211664405</v>
      </c>
      <c r="AP162" s="8">
        <v>0</v>
      </c>
      <c r="AQ162" s="8">
        <v>0</v>
      </c>
      <c r="AR162" s="8">
        <f t="shared" si="77"/>
        <v>0</v>
      </c>
      <c r="AS162" s="7">
        <v>0</v>
      </c>
      <c r="AT162" s="8">
        <f t="shared" si="78"/>
        <v>1129108072.9976599</v>
      </c>
      <c r="AU162" s="7">
        <v>640566307.33318996</v>
      </c>
      <c r="AV162" s="7">
        <v>322070289.66611999</v>
      </c>
      <c r="AW162" s="7">
        <v>166471475.99834999</v>
      </c>
      <c r="AX162" s="8">
        <f t="shared" si="79"/>
        <v>868237610.750211</v>
      </c>
      <c r="AY162" s="7">
        <v>10968219.828183001</v>
      </c>
      <c r="AZ162" s="7">
        <v>38715082.028817996</v>
      </c>
      <c r="BA162" s="7">
        <v>695961116.06321001</v>
      </c>
      <c r="BB162" s="7">
        <v>122593192.83</v>
      </c>
      <c r="BC162" s="8">
        <v>62132043.616912998</v>
      </c>
      <c r="BD162" s="8">
        <f t="shared" si="80"/>
        <v>0</v>
      </c>
      <c r="BE162" s="7">
        <v>0</v>
      </c>
      <c r="BF162" s="8">
        <v>39415188.000762001</v>
      </c>
      <c r="BG162" s="8">
        <f t="shared" si="81"/>
        <v>21410273.046027001</v>
      </c>
      <c r="BH162" s="7">
        <v>21410273.046027001</v>
      </c>
      <c r="BI162" s="7">
        <v>0</v>
      </c>
      <c r="BJ162" s="8">
        <v>0</v>
      </c>
      <c r="BK162" s="8">
        <f t="shared" si="82"/>
        <v>0</v>
      </c>
      <c r="BL162" s="7">
        <v>0</v>
      </c>
      <c r="BM162" s="7">
        <v>0</v>
      </c>
      <c r="BN162" s="8">
        <f t="shared" si="83"/>
        <v>0</v>
      </c>
      <c r="BO162" s="7">
        <v>0</v>
      </c>
      <c r="BP162" s="7">
        <v>0</v>
      </c>
      <c r="BQ162" s="8">
        <f t="shared" si="84"/>
        <v>0</v>
      </c>
      <c r="BR162" s="7">
        <v>0</v>
      </c>
      <c r="BS162" s="8">
        <v>0</v>
      </c>
      <c r="BT162" s="8">
        <f t="shared" si="85"/>
        <v>0</v>
      </c>
      <c r="BU162" s="7">
        <v>0</v>
      </c>
      <c r="BV162" s="7">
        <v>0</v>
      </c>
      <c r="BW162" s="8">
        <f t="shared" si="86"/>
        <v>6320021.2964316001</v>
      </c>
      <c r="BX162" s="7">
        <v>6320021.2964316001</v>
      </c>
      <c r="BY162" s="8">
        <v>0</v>
      </c>
      <c r="BZ162" s="8">
        <v>0</v>
      </c>
      <c r="CA162" s="8">
        <f t="shared" si="87"/>
        <v>95938683.984476</v>
      </c>
      <c r="CB162" s="7">
        <v>47999999.999351002</v>
      </c>
      <c r="CC162" s="7">
        <v>47938683.985124998</v>
      </c>
      <c r="CD162" s="7">
        <v>0</v>
      </c>
      <c r="CE162" s="7">
        <v>0</v>
      </c>
      <c r="CF162" s="8">
        <f t="shared" si="88"/>
        <v>0</v>
      </c>
      <c r="CG162" s="7">
        <v>0</v>
      </c>
      <c r="CH162" s="13">
        <f t="shared" si="89"/>
        <v>3053204195.0829782</v>
      </c>
      <c r="CI162" s="29">
        <f t="shared" si="90"/>
        <v>1700100488.992435</v>
      </c>
      <c r="CJ162" s="29">
        <f t="shared" si="101"/>
        <v>506577227.99365997</v>
      </c>
      <c r="CK162" s="29">
        <f t="shared" si="91"/>
        <v>1193523260.998775</v>
      </c>
      <c r="CL162" s="15">
        <f t="shared" si="92"/>
        <v>1177993362.5485384</v>
      </c>
      <c r="CM162" s="30">
        <f t="shared" si="100"/>
        <v>176463485.01258352</v>
      </c>
      <c r="CN162" s="30">
        <f t="shared" si="93"/>
        <v>905591193.55147874</v>
      </c>
      <c r="CO162" s="30">
        <f t="shared" si="94"/>
        <v>95938683.984476</v>
      </c>
      <c r="CP162" s="31">
        <f t="shared" si="95"/>
        <v>175110343.542005</v>
      </c>
      <c r="CQ162" s="32">
        <f t="shared" si="96"/>
        <v>112978299.92509201</v>
      </c>
      <c r="CR162" s="32">
        <f t="shared" si="97"/>
        <v>62132043.616912998</v>
      </c>
      <c r="CS162" s="32">
        <f t="shared" si="98"/>
        <v>0</v>
      </c>
      <c r="CT162" s="67">
        <f t="shared" si="99"/>
        <v>0</v>
      </c>
    </row>
    <row r="163" spans="1:106" x14ac:dyDescent="0.45">
      <c r="A163" s="7">
        <v>796</v>
      </c>
      <c r="B163" s="7" t="s">
        <v>261</v>
      </c>
      <c r="C163" s="8">
        <f t="shared" si="68"/>
        <v>0</v>
      </c>
      <c r="D163" s="7">
        <v>0</v>
      </c>
      <c r="E163" s="8">
        <f t="shared" si="69"/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8">
        <f t="shared" si="70"/>
        <v>514257227.99355</v>
      </c>
      <c r="N163" s="7">
        <v>514257227.99355</v>
      </c>
      <c r="O163" s="7">
        <v>0</v>
      </c>
      <c r="P163" s="8">
        <f t="shared" si="71"/>
        <v>314567734.69331199</v>
      </c>
      <c r="Q163" s="7">
        <v>247380081.82341</v>
      </c>
      <c r="R163" s="7">
        <v>4015220.6747748</v>
      </c>
      <c r="S163" s="7">
        <v>0</v>
      </c>
      <c r="T163" s="7">
        <v>5212432.1951222001</v>
      </c>
      <c r="U163" s="7">
        <v>57960000.000004999</v>
      </c>
      <c r="V163" s="7">
        <v>0</v>
      </c>
      <c r="W163" s="8">
        <f t="shared" si="72"/>
        <v>0</v>
      </c>
      <c r="X163" s="28">
        <f t="shared" si="73"/>
        <v>0</v>
      </c>
      <c r="Y163" s="7">
        <v>0</v>
      </c>
      <c r="Z163" s="7">
        <v>0</v>
      </c>
      <c r="AA163" s="28">
        <f t="shared" si="74"/>
        <v>0</v>
      </c>
      <c r="AB163" s="7">
        <v>0</v>
      </c>
      <c r="AC163" s="7">
        <v>0</v>
      </c>
      <c r="AD163" s="28">
        <f t="shared" si="75"/>
        <v>0</v>
      </c>
      <c r="AE163" s="7">
        <v>0</v>
      </c>
      <c r="AF163" s="7">
        <v>0</v>
      </c>
      <c r="AG163" s="8">
        <f t="shared" si="76"/>
        <v>237221951.53595001</v>
      </c>
      <c r="AH163" s="7">
        <v>0</v>
      </c>
      <c r="AI163" s="7">
        <v>0</v>
      </c>
      <c r="AJ163" s="7">
        <v>125637622.23271</v>
      </c>
      <c r="AK163" s="7">
        <v>111584329.30324</v>
      </c>
      <c r="AL163" s="7">
        <v>0</v>
      </c>
      <c r="AM163" s="8">
        <v>25000000.000353001</v>
      </c>
      <c r="AN163" s="8">
        <v>15325956.451013001</v>
      </c>
      <c r="AO163" s="7">
        <v>10728169.5157091</v>
      </c>
      <c r="AP163" s="8">
        <v>0</v>
      </c>
      <c r="AQ163" s="8">
        <v>0</v>
      </c>
      <c r="AR163" s="8">
        <f t="shared" si="77"/>
        <v>0</v>
      </c>
      <c r="AS163" s="7">
        <v>0</v>
      </c>
      <c r="AT163" s="8">
        <f t="shared" si="78"/>
        <v>4938657161.9945097</v>
      </c>
      <c r="AU163" s="7">
        <v>3406478776.0012999</v>
      </c>
      <c r="AV163" s="7">
        <v>1419726325.9942999</v>
      </c>
      <c r="AW163" s="7">
        <v>112452059.99890999</v>
      </c>
      <c r="AX163" s="8">
        <f t="shared" si="79"/>
        <v>658633154.43069506</v>
      </c>
      <c r="AY163" s="7">
        <v>20392331.899344999</v>
      </c>
      <c r="AZ163" s="7">
        <v>146664765.84797999</v>
      </c>
      <c r="BA163" s="7">
        <v>491576056.68336999</v>
      </c>
      <c r="BB163" s="7">
        <v>0</v>
      </c>
      <c r="BC163" s="8">
        <v>105433125.54952</v>
      </c>
      <c r="BD163" s="8">
        <f t="shared" si="80"/>
        <v>0</v>
      </c>
      <c r="BE163" s="7">
        <v>0</v>
      </c>
      <c r="BF163" s="8">
        <v>689008656.00144005</v>
      </c>
      <c r="BG163" s="8">
        <f t="shared" si="81"/>
        <v>53745569.537019998</v>
      </c>
      <c r="BH163" s="7">
        <v>53745569.537019998</v>
      </c>
      <c r="BI163" s="7">
        <v>0</v>
      </c>
      <c r="BJ163" s="8">
        <v>0</v>
      </c>
      <c r="BK163" s="8">
        <f t="shared" si="82"/>
        <v>0</v>
      </c>
      <c r="BL163" s="7">
        <v>0</v>
      </c>
      <c r="BM163" s="7">
        <v>0</v>
      </c>
      <c r="BN163" s="8">
        <f t="shared" si="83"/>
        <v>0</v>
      </c>
      <c r="BO163" s="7">
        <v>0</v>
      </c>
      <c r="BP163" s="7">
        <v>0</v>
      </c>
      <c r="BQ163" s="8">
        <f t="shared" si="84"/>
        <v>0</v>
      </c>
      <c r="BR163" s="7">
        <v>0</v>
      </c>
      <c r="BS163" s="8">
        <v>0</v>
      </c>
      <c r="BT163" s="8">
        <f t="shared" si="85"/>
        <v>0</v>
      </c>
      <c r="BU163" s="7">
        <v>0</v>
      </c>
      <c r="BV163" s="7">
        <v>0</v>
      </c>
      <c r="BW163" s="8">
        <f t="shared" si="86"/>
        <v>20271369.457437001</v>
      </c>
      <c r="BX163" s="7">
        <v>20271369.457437001</v>
      </c>
      <c r="BY163" s="8">
        <v>0</v>
      </c>
      <c r="BZ163" s="8">
        <v>0</v>
      </c>
      <c r="CA163" s="8">
        <f t="shared" si="87"/>
        <v>106532824.98459399</v>
      </c>
      <c r="CB163" s="7">
        <v>58594140.999468997</v>
      </c>
      <c r="CC163" s="7">
        <v>47938683.985124998</v>
      </c>
      <c r="CD163" s="7">
        <v>0</v>
      </c>
      <c r="CE163" s="7">
        <v>0</v>
      </c>
      <c r="CF163" s="8">
        <f t="shared" si="88"/>
        <v>0</v>
      </c>
      <c r="CG163" s="7">
        <v>0</v>
      </c>
      <c r="CH163" s="13">
        <f t="shared" si="89"/>
        <v>7678654732.6293936</v>
      </c>
      <c r="CI163" s="29">
        <f t="shared" si="90"/>
        <v>6166923045.9898529</v>
      </c>
      <c r="CJ163" s="29">
        <f t="shared" si="101"/>
        <v>514257227.99355</v>
      </c>
      <c r="CK163" s="29">
        <f t="shared" si="91"/>
        <v>5652665817.9963026</v>
      </c>
      <c r="CL163" s="15">
        <f t="shared" si="92"/>
        <v>1169076609.5540709</v>
      </c>
      <c r="CM163" s="30">
        <f t="shared" si="100"/>
        <v>314567734.69331199</v>
      </c>
      <c r="CN163" s="30">
        <f t="shared" si="93"/>
        <v>747976049.87616503</v>
      </c>
      <c r="CO163" s="30">
        <f t="shared" si="94"/>
        <v>106532824.98459399</v>
      </c>
      <c r="CP163" s="31">
        <f t="shared" si="95"/>
        <v>342655077.08547002</v>
      </c>
      <c r="CQ163" s="32">
        <f t="shared" si="96"/>
        <v>237221951.53595001</v>
      </c>
      <c r="CR163" s="32">
        <f t="shared" si="97"/>
        <v>105433125.54952</v>
      </c>
      <c r="CS163" s="32">
        <f t="shared" si="98"/>
        <v>0</v>
      </c>
      <c r="CT163" s="67">
        <f t="shared" si="99"/>
        <v>0</v>
      </c>
    </row>
    <row r="164" spans="1:106" x14ac:dyDescent="0.45">
      <c r="A164" s="7">
        <v>797</v>
      </c>
      <c r="B164" s="7" t="s">
        <v>262</v>
      </c>
      <c r="C164" s="8">
        <f t="shared" si="68"/>
        <v>0</v>
      </c>
      <c r="D164" s="7">
        <v>0</v>
      </c>
      <c r="E164" s="8">
        <f t="shared" si="69"/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8">
        <f t="shared" si="70"/>
        <v>514257227.99355</v>
      </c>
      <c r="N164" s="7">
        <v>514257227.99355</v>
      </c>
      <c r="O164" s="7">
        <v>0</v>
      </c>
      <c r="P164" s="8">
        <f t="shared" si="71"/>
        <v>290000148.4289974</v>
      </c>
      <c r="Q164" s="7">
        <v>204291089.58928999</v>
      </c>
      <c r="R164" s="7">
        <v>1296626.6445901999</v>
      </c>
      <c r="S164" s="7">
        <v>0</v>
      </c>
      <c r="T164" s="7">
        <v>5212432.1951222001</v>
      </c>
      <c r="U164" s="7">
        <v>79199999.999994993</v>
      </c>
      <c r="V164" s="7">
        <v>0</v>
      </c>
      <c r="W164" s="8">
        <f t="shared" si="72"/>
        <v>0</v>
      </c>
      <c r="X164" s="28">
        <f t="shared" si="73"/>
        <v>0</v>
      </c>
      <c r="Y164" s="7">
        <v>0</v>
      </c>
      <c r="Z164" s="7">
        <v>0</v>
      </c>
      <c r="AA164" s="28">
        <f t="shared" si="74"/>
        <v>0</v>
      </c>
      <c r="AB164" s="7">
        <v>0</v>
      </c>
      <c r="AC164" s="7">
        <v>0</v>
      </c>
      <c r="AD164" s="28">
        <f t="shared" si="75"/>
        <v>0</v>
      </c>
      <c r="AE164" s="7">
        <v>0</v>
      </c>
      <c r="AF164" s="7">
        <v>0</v>
      </c>
      <c r="AG164" s="8">
        <f t="shared" si="76"/>
        <v>323599064.74818003</v>
      </c>
      <c r="AH164" s="7">
        <v>0</v>
      </c>
      <c r="AI164" s="7">
        <v>0</v>
      </c>
      <c r="AJ164" s="7">
        <v>173145034.50519001</v>
      </c>
      <c r="AK164" s="7">
        <v>150454030.24298999</v>
      </c>
      <c r="AL164" s="7">
        <v>0</v>
      </c>
      <c r="AM164" s="8">
        <v>25000000.000353001</v>
      </c>
      <c r="AN164" s="8">
        <v>13130991.178708</v>
      </c>
      <c r="AO164" s="7">
        <v>9191693.8250955995</v>
      </c>
      <c r="AP164" s="8">
        <v>0</v>
      </c>
      <c r="AQ164" s="8">
        <v>0</v>
      </c>
      <c r="AR164" s="8">
        <f t="shared" si="77"/>
        <v>0</v>
      </c>
      <c r="AS164" s="7">
        <v>0</v>
      </c>
      <c r="AT164" s="8">
        <f t="shared" si="78"/>
        <v>1198773315.5413401</v>
      </c>
      <c r="AU164" s="7">
        <v>829147589.06854999</v>
      </c>
      <c r="AV164" s="7">
        <v>247272882.57178</v>
      </c>
      <c r="AW164" s="7">
        <v>122352843.90101001</v>
      </c>
      <c r="AX164" s="8">
        <f t="shared" si="79"/>
        <v>438945599.22197998</v>
      </c>
      <c r="AY164" s="7">
        <v>10519452.586665999</v>
      </c>
      <c r="AZ164" s="7">
        <v>57847132.013443999</v>
      </c>
      <c r="BA164" s="7">
        <v>370579014.62186998</v>
      </c>
      <c r="BB164" s="7">
        <v>0</v>
      </c>
      <c r="BC164" s="8">
        <v>121244766.17257001</v>
      </c>
      <c r="BD164" s="8">
        <f t="shared" si="80"/>
        <v>0</v>
      </c>
      <c r="BE164" s="7">
        <v>0</v>
      </c>
      <c r="BF164" s="8">
        <v>400882686.84105003</v>
      </c>
      <c r="BG164" s="8">
        <f t="shared" si="81"/>
        <v>37101871.017485</v>
      </c>
      <c r="BH164" s="7">
        <v>37101871.017485</v>
      </c>
      <c r="BI164" s="7">
        <v>0</v>
      </c>
      <c r="BJ164" s="8">
        <v>0</v>
      </c>
      <c r="BK164" s="8">
        <f t="shared" si="82"/>
        <v>0</v>
      </c>
      <c r="BL164" s="7">
        <v>0</v>
      </c>
      <c r="BM164" s="7">
        <v>0</v>
      </c>
      <c r="BN164" s="8">
        <f t="shared" si="83"/>
        <v>0</v>
      </c>
      <c r="BO164" s="7">
        <v>0</v>
      </c>
      <c r="BP164" s="7">
        <v>0</v>
      </c>
      <c r="BQ164" s="8">
        <f t="shared" si="84"/>
        <v>0</v>
      </c>
      <c r="BR164" s="7">
        <v>0</v>
      </c>
      <c r="BS164" s="8">
        <v>0</v>
      </c>
      <c r="BT164" s="8">
        <f t="shared" si="85"/>
        <v>0</v>
      </c>
      <c r="BU164" s="7">
        <v>0</v>
      </c>
      <c r="BV164" s="7">
        <v>0</v>
      </c>
      <c r="BW164" s="8">
        <f t="shared" si="86"/>
        <v>12155848.474223999</v>
      </c>
      <c r="BX164" s="7">
        <v>12155848.474223999</v>
      </c>
      <c r="BY164" s="8">
        <v>0</v>
      </c>
      <c r="BZ164" s="8">
        <v>0</v>
      </c>
      <c r="CA164" s="8">
        <f t="shared" si="87"/>
        <v>56896886.000320002</v>
      </c>
      <c r="CB164" s="7">
        <v>10129690.000402</v>
      </c>
      <c r="CC164" s="7">
        <v>46767195.999917999</v>
      </c>
      <c r="CD164" s="7">
        <v>0</v>
      </c>
      <c r="CE164" s="7">
        <v>0</v>
      </c>
      <c r="CF164" s="8">
        <f t="shared" si="88"/>
        <v>0</v>
      </c>
      <c r="CG164" s="7">
        <v>0</v>
      </c>
      <c r="CH164" s="13">
        <f t="shared" si="89"/>
        <v>3431988405.6187582</v>
      </c>
      <c r="CI164" s="29">
        <f t="shared" si="90"/>
        <v>2138913230.3762934</v>
      </c>
      <c r="CJ164" s="29">
        <f t="shared" si="101"/>
        <v>514257227.99355</v>
      </c>
      <c r="CK164" s="29">
        <f t="shared" si="91"/>
        <v>1624656002.3827434</v>
      </c>
      <c r="CL164" s="15">
        <f t="shared" si="92"/>
        <v>848231344.3217144</v>
      </c>
      <c r="CM164" s="30">
        <f t="shared" si="100"/>
        <v>290000148.4289974</v>
      </c>
      <c r="CN164" s="30">
        <f t="shared" si="93"/>
        <v>501334309.89239699</v>
      </c>
      <c r="CO164" s="30">
        <f t="shared" si="94"/>
        <v>56896886.000320002</v>
      </c>
      <c r="CP164" s="31">
        <f t="shared" si="95"/>
        <v>444843830.92075002</v>
      </c>
      <c r="CQ164" s="32">
        <f t="shared" si="96"/>
        <v>323599064.74818003</v>
      </c>
      <c r="CR164" s="32">
        <f t="shared" si="97"/>
        <v>121244766.17257001</v>
      </c>
      <c r="CS164" s="32">
        <f t="shared" si="98"/>
        <v>0</v>
      </c>
      <c r="CT164" s="67">
        <f t="shared" si="99"/>
        <v>0</v>
      </c>
    </row>
    <row r="165" spans="1:106" x14ac:dyDescent="0.45">
      <c r="A165" s="9"/>
      <c r="B165" s="9" t="s">
        <v>13</v>
      </c>
      <c r="C165" s="8">
        <f t="shared" si="68"/>
        <v>169389657590.00159</v>
      </c>
      <c r="D165" s="9">
        <f t="shared" ref="D165:AH165" si="102">SUM(D3:D164)</f>
        <v>169389657590.00159</v>
      </c>
      <c r="E165" s="8">
        <f t="shared" si="69"/>
        <v>82236044943.999435</v>
      </c>
      <c r="F165" s="9">
        <f t="shared" si="102"/>
        <v>38758741934.998787</v>
      </c>
      <c r="G165" s="9">
        <f t="shared" si="102"/>
        <v>200000000</v>
      </c>
      <c r="H165" s="9">
        <f t="shared" si="102"/>
        <v>1232260212.000036</v>
      </c>
      <c r="I165" s="9">
        <f t="shared" si="102"/>
        <v>2867143999.9989614</v>
      </c>
      <c r="J165" s="9">
        <f t="shared" si="102"/>
        <v>3402578797.001112</v>
      </c>
      <c r="K165" s="9">
        <f t="shared" si="102"/>
        <v>15775320000.000143</v>
      </c>
      <c r="L165" s="9">
        <f t="shared" si="102"/>
        <v>20000000000.000393</v>
      </c>
      <c r="M165" s="8">
        <f t="shared" si="70"/>
        <v>48137819468.998581</v>
      </c>
      <c r="N165" s="9">
        <f t="shared" si="102"/>
        <v>23531038041.000015</v>
      </c>
      <c r="O165" s="9">
        <f t="shared" si="102"/>
        <v>24606781427.998569</v>
      </c>
      <c r="P165" s="8">
        <f t="shared" si="71"/>
        <v>28304614556.00071</v>
      </c>
      <c r="Q165" s="9">
        <f t="shared" si="102"/>
        <v>10960345067.999908</v>
      </c>
      <c r="R165" s="9">
        <f t="shared" si="102"/>
        <v>148100767.99999848</v>
      </c>
      <c r="S165" s="9">
        <f t="shared" si="102"/>
        <v>1019999999.9999313</v>
      </c>
      <c r="T165" s="9">
        <f t="shared" si="102"/>
        <v>213709720.00001034</v>
      </c>
      <c r="U165" s="9">
        <f t="shared" si="102"/>
        <v>3601799999.9999676</v>
      </c>
      <c r="V165" s="9">
        <f t="shared" si="102"/>
        <v>12360659000.000895</v>
      </c>
      <c r="W165" s="8">
        <f t="shared" si="72"/>
        <v>121901567415.99889</v>
      </c>
      <c r="X165" s="28">
        <f t="shared" si="73"/>
        <v>92854453388.999115</v>
      </c>
      <c r="Y165" s="9">
        <f t="shared" si="102"/>
        <v>38534598155.999786</v>
      </c>
      <c r="Z165" s="9">
        <f t="shared" si="102"/>
        <v>54319855232.999321</v>
      </c>
      <c r="AA165" s="28">
        <f t="shared" si="74"/>
        <v>13415369881.999931</v>
      </c>
      <c r="AB165" s="9">
        <f t="shared" si="102"/>
        <v>5567378500.9998913</v>
      </c>
      <c r="AC165" s="9">
        <f t="shared" si="102"/>
        <v>7847991381.0000391</v>
      </c>
      <c r="AD165" s="28">
        <f t="shared" si="75"/>
        <v>15631744144.99983</v>
      </c>
      <c r="AE165" s="9">
        <f t="shared" si="102"/>
        <v>6487173821.0000057</v>
      </c>
      <c r="AF165" s="9">
        <f t="shared" si="102"/>
        <v>9144570323.9998245</v>
      </c>
      <c r="AG165" s="8">
        <f t="shared" si="76"/>
        <v>112568491181.00073</v>
      </c>
      <c r="AH165" s="9">
        <f t="shared" si="102"/>
        <v>93360973850.000595</v>
      </c>
      <c r="AI165" s="9">
        <f t="shared" ref="AI165:BV165" si="103">SUM(AI3:AI164)</f>
        <v>5673307781.0000029</v>
      </c>
      <c r="AJ165" s="9">
        <f t="shared" si="103"/>
        <v>4143815253.0000043</v>
      </c>
      <c r="AK165" s="9">
        <f t="shared" si="103"/>
        <v>3390394296.9999962</v>
      </c>
      <c r="AL165" s="9">
        <f t="shared" si="103"/>
        <v>6000000000.0001392</v>
      </c>
      <c r="AM165" s="10">
        <f t="shared" si="103"/>
        <v>39549499123.007133</v>
      </c>
      <c r="AN165" s="10">
        <f t="shared" si="103"/>
        <v>6535417453.9999914</v>
      </c>
      <c r="AO165" s="9">
        <f t="shared" si="103"/>
        <v>2244412267.2698545</v>
      </c>
      <c r="AP165" s="10">
        <f t="shared" si="103"/>
        <v>5533510545.999959</v>
      </c>
      <c r="AQ165" s="10">
        <f t="shared" si="103"/>
        <v>10910000000.000553</v>
      </c>
      <c r="AR165" s="8">
        <f t="shared" si="77"/>
        <v>11930249344.00012</v>
      </c>
      <c r="AS165" s="9">
        <f t="shared" si="103"/>
        <v>11930249344.00012</v>
      </c>
      <c r="AT165" s="8">
        <f t="shared" si="78"/>
        <v>1155505732622.9924</v>
      </c>
      <c r="AU165" s="9">
        <f t="shared" si="103"/>
        <v>906455301086.99744</v>
      </c>
      <c r="AV165" s="9">
        <f t="shared" si="103"/>
        <v>214459030021.99573</v>
      </c>
      <c r="AW165" s="9">
        <f t="shared" si="103"/>
        <v>34591401513.999336</v>
      </c>
      <c r="AX165" s="8">
        <f t="shared" si="79"/>
        <v>231376014486.00174</v>
      </c>
      <c r="AY165" s="9">
        <f t="shared" si="103"/>
        <v>4691566653.9998198</v>
      </c>
      <c r="AZ165" s="9">
        <f t="shared" si="103"/>
        <v>67841607434.00206</v>
      </c>
      <c r="BA165" s="9">
        <f t="shared" si="103"/>
        <v>127052544397.99982</v>
      </c>
      <c r="BB165" s="9">
        <f t="shared" si="103"/>
        <v>31790296000.000027</v>
      </c>
      <c r="BC165" s="10">
        <f t="shared" si="103"/>
        <v>32508725000.00032</v>
      </c>
      <c r="BD165" s="8">
        <f t="shared" si="80"/>
        <v>14141818065.999226</v>
      </c>
      <c r="BE165" s="9">
        <f t="shared" si="103"/>
        <v>14141818065.999226</v>
      </c>
      <c r="BF165" s="10">
        <f t="shared" si="103"/>
        <v>291413564388.98511</v>
      </c>
      <c r="BG165" s="8">
        <f t="shared" si="81"/>
        <v>39919367883.999405</v>
      </c>
      <c r="BH165" s="9">
        <f t="shared" si="103"/>
        <v>25270127100.999706</v>
      </c>
      <c r="BI165" s="9">
        <f t="shared" si="103"/>
        <v>14649240782.999701</v>
      </c>
      <c r="BJ165" s="10">
        <f t="shared" si="103"/>
        <v>0</v>
      </c>
      <c r="BK165" s="8">
        <f t="shared" si="82"/>
        <v>11899862500.000706</v>
      </c>
      <c r="BL165" s="9">
        <f t="shared" si="103"/>
        <v>9622000000.0006351</v>
      </c>
      <c r="BM165" s="9">
        <f t="shared" si="103"/>
        <v>2277862500.0000696</v>
      </c>
      <c r="BN165" s="8">
        <f t="shared" si="83"/>
        <v>5289999999.9998941</v>
      </c>
      <c r="BO165" s="9">
        <f t="shared" si="103"/>
        <v>4499999999.9999094</v>
      </c>
      <c r="BP165" s="9">
        <f t="shared" si="103"/>
        <v>789999999.99998474</v>
      </c>
      <c r="BQ165" s="8">
        <f t="shared" si="84"/>
        <v>2500000000</v>
      </c>
      <c r="BR165" s="9">
        <f t="shared" si="103"/>
        <v>2500000000</v>
      </c>
      <c r="BS165" s="10">
        <f t="shared" si="103"/>
        <v>48439999999.999474</v>
      </c>
      <c r="BT165" s="8">
        <f t="shared" si="85"/>
        <v>3150000000.0000792</v>
      </c>
      <c r="BU165" s="9">
        <f t="shared" si="103"/>
        <v>1150000000</v>
      </c>
      <c r="BV165" s="9">
        <f t="shared" si="103"/>
        <v>2000000000.0000789</v>
      </c>
      <c r="BW165" s="8">
        <f t="shared" si="86"/>
        <v>7639999999.99998</v>
      </c>
      <c r="BX165" s="9">
        <f t="shared" ref="BX165:CG165" si="104">SUM(BX3:BX164)</f>
        <v>7639999999.99998</v>
      </c>
      <c r="BY165" s="10">
        <f t="shared" si="104"/>
        <v>0</v>
      </c>
      <c r="BZ165" s="10">
        <f t="shared" si="104"/>
        <v>0</v>
      </c>
      <c r="CA165" s="8">
        <f t="shared" si="87"/>
        <v>235421040083.00345</v>
      </c>
      <c r="CB165" s="9">
        <f t="shared" si="104"/>
        <v>101641664556.00203</v>
      </c>
      <c r="CC165" s="9">
        <f t="shared" si="104"/>
        <v>58938689723.999969</v>
      </c>
      <c r="CD165" s="9">
        <f t="shared" si="104"/>
        <v>56629856589.00161</v>
      </c>
      <c r="CE165" s="9">
        <f t="shared" si="104"/>
        <v>18210829213.999817</v>
      </c>
      <c r="CF165" s="8">
        <f t="shared" si="88"/>
        <v>12554460000.000072</v>
      </c>
      <c r="CG165" s="9">
        <f t="shared" si="104"/>
        <v>12554460000.000072</v>
      </c>
      <c r="CH165" s="13">
        <f>CP165+CL165+CI165+CT165</f>
        <v>2728757456653.9897</v>
      </c>
      <c r="CI165" s="14">
        <f t="shared" si="90"/>
        <v>1703996273193.9849</v>
      </c>
      <c r="CJ165" s="14">
        <f t="shared" si="101"/>
        <v>217527477059.00018</v>
      </c>
      <c r="CK165" s="14">
        <f t="shared" si="91"/>
        <v>1486468796134.9846</v>
      </c>
      <c r="CL165" s="15">
        <f>SUM(CM165:CO165)</f>
        <v>639222499407.00464</v>
      </c>
      <c r="CM165" s="15">
        <f t="shared" si="100"/>
        <v>110540659500.00015</v>
      </c>
      <c r="CN165" s="15">
        <f t="shared" si="93"/>
        <v>290760799824.00104</v>
      </c>
      <c r="CO165" s="15">
        <f>BQ165+CA165</f>
        <v>237921040083.00345</v>
      </c>
      <c r="CP165" s="31">
        <f>SUM(CQ165:CS165)</f>
        <v>289899847702.99957</v>
      </c>
      <c r="CQ165" s="31">
        <f>SUM(CQ3:CQ164)</f>
        <v>141109084746.99899</v>
      </c>
      <c r="CR165" s="31">
        <f t="shared" ref="CR165:CT165" si="105">SUM(CR3:CR164)</f>
        <v>97392235546.000351</v>
      </c>
      <c r="CS165" s="31">
        <f t="shared" si="105"/>
        <v>51398527410.000221</v>
      </c>
      <c r="CT165" s="65">
        <f t="shared" si="105"/>
        <v>95638836350.000656</v>
      </c>
      <c r="CU165" s="33"/>
      <c r="CV165" s="33"/>
      <c r="CW165" s="33"/>
      <c r="CX165" s="33"/>
      <c r="CY165" s="33"/>
      <c r="CZ165" s="33"/>
      <c r="DA165" s="33"/>
      <c r="DB165" s="33"/>
    </row>
    <row r="166" spans="1:106" x14ac:dyDescent="0.45">
      <c r="F166" s="34"/>
      <c r="G166" s="34"/>
      <c r="H166" s="34"/>
      <c r="W166" s="34"/>
      <c r="CB166" s="35"/>
      <c r="CC166" s="35"/>
    </row>
    <row r="167" spans="1:106" x14ac:dyDescent="0.45">
      <c r="CB167" s="35"/>
    </row>
  </sheetData>
  <mergeCells count="4">
    <mergeCell ref="A1:A2"/>
    <mergeCell ref="B1:B2"/>
    <mergeCell ref="AM1:AP1"/>
    <mergeCell ref="AQ1:AS1"/>
  </mergeCells>
  <pageMargins left="0.38" right="0.3" top="0.69" bottom="0.4" header="0.41" footer="0.26"/>
  <pageSetup paperSize="9" scale="59" orientation="landscape" r:id="rId1"/>
  <headerFooter>
    <oddHeader>&amp;L&amp;"-,Bold"&amp;20Annex 1: Local Government Indicative Planning Figures for FY 2017/18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F6B20-40DB-4F8C-BDE4-A328129CFF3B}">
  <dimension ref="C2:P25"/>
  <sheetViews>
    <sheetView zoomScale="80" zoomScaleNormal="80" workbookViewId="0">
      <selection activeCell="D24" sqref="D24"/>
    </sheetView>
  </sheetViews>
  <sheetFormatPr defaultRowHeight="14.25" x14ac:dyDescent="0.45"/>
  <cols>
    <col min="1" max="1" width="9.06640625" style="37"/>
    <col min="2" max="2" width="4.265625" style="37" customWidth="1"/>
    <col min="3" max="3" width="16.33203125" style="37" bestFit="1" customWidth="1"/>
    <col min="4" max="4" width="24.33203125" style="37" customWidth="1"/>
    <col min="5" max="5" width="17.06640625" style="37" bestFit="1" customWidth="1"/>
    <col min="6" max="6" width="17.06640625" style="37" customWidth="1"/>
    <col min="7" max="7" width="9.06640625" style="37" customWidth="1"/>
    <col min="8" max="8" width="29.46484375" style="37" customWidth="1"/>
    <col min="9" max="9" width="25" style="37" customWidth="1"/>
    <col min="10" max="10" width="4" style="37" customWidth="1"/>
    <col min="11" max="11" width="9.19921875" style="37" customWidth="1"/>
    <col min="12" max="12" width="21.9296875" style="37" bestFit="1" customWidth="1"/>
    <col min="13" max="13" width="26.33203125" style="37" bestFit="1" customWidth="1"/>
    <col min="14" max="14" width="26.46484375" style="37" bestFit="1" customWidth="1"/>
    <col min="15" max="15" width="42.46484375" style="37" bestFit="1" customWidth="1"/>
    <col min="16" max="16" width="22.1328125" style="37" bestFit="1" customWidth="1"/>
    <col min="17" max="17" width="26.46484375" style="37" bestFit="1" customWidth="1"/>
    <col min="18" max="18" width="26.33203125" style="37" bestFit="1" customWidth="1"/>
    <col min="19" max="19" width="22.1328125" style="37" bestFit="1" customWidth="1"/>
    <col min="20" max="20" width="31.265625" style="37" bestFit="1" customWidth="1"/>
    <col min="21" max="21" width="27.19921875" style="37" bestFit="1" customWidth="1"/>
    <col min="22" max="22" width="22.59765625" style="37" bestFit="1" customWidth="1"/>
    <col min="23" max="23" width="39.86328125" style="37" bestFit="1" customWidth="1"/>
    <col min="24" max="24" width="27.06640625" style="37" bestFit="1" customWidth="1"/>
    <col min="25" max="25" width="44.3984375" style="37" bestFit="1" customWidth="1"/>
    <col min="26" max="26" width="33.33203125" style="37" bestFit="1" customWidth="1"/>
    <col min="27" max="27" width="29.265625" style="37" bestFit="1" customWidth="1"/>
    <col min="28" max="16384" width="9.06640625" style="37"/>
  </cols>
  <sheetData>
    <row r="2" spans="3:16" ht="28.5" x14ac:dyDescent="0.85">
      <c r="C2" s="36" t="s">
        <v>265</v>
      </c>
    </row>
    <row r="3" spans="3:16" ht="28.5" x14ac:dyDescent="0.85">
      <c r="C3" s="36" t="s">
        <v>266</v>
      </c>
    </row>
    <row r="4" spans="3:16" ht="28.5" x14ac:dyDescent="0.85">
      <c r="C4" s="38" t="s">
        <v>267</v>
      </c>
    </row>
    <row r="5" spans="3:16" ht="28.5" x14ac:dyDescent="0.85">
      <c r="C5" s="36" t="s">
        <v>268</v>
      </c>
      <c r="I5" s="39" t="str">
        <f>IF(SUM(I13:I25)=0,"IDENTICAL","VARIANCE")</f>
        <v>IDENTICAL</v>
      </c>
      <c r="J5" s="39"/>
      <c r="K5" s="40"/>
    </row>
    <row r="6" spans="3:16" x14ac:dyDescent="0.45">
      <c r="K6" s="40"/>
    </row>
    <row r="7" spans="3:16" ht="28.5" x14ac:dyDescent="0.85">
      <c r="C7" s="59" t="s">
        <v>292</v>
      </c>
      <c r="K7" s="40"/>
    </row>
    <row r="8" spans="3:16" ht="25.5" x14ac:dyDescent="0.75">
      <c r="C8" s="70" t="s">
        <v>294</v>
      </c>
      <c r="K8" s="40"/>
    </row>
    <row r="9" spans="3:16" x14ac:dyDescent="0.45">
      <c r="K9" s="40"/>
    </row>
    <row r="10" spans="3:16" x14ac:dyDescent="0.45">
      <c r="K10" s="40"/>
    </row>
    <row r="11" spans="3:16" ht="24.75" customHeight="1" x14ac:dyDescent="0.45">
      <c r="H11" s="41"/>
      <c r="I11" s="41"/>
      <c r="J11" s="40"/>
      <c r="K11" s="40"/>
    </row>
    <row r="12" spans="3:16" x14ac:dyDescent="0.45">
      <c r="C12" s="61" t="s">
        <v>269</v>
      </c>
      <c r="D12" s="61" t="s">
        <v>270</v>
      </c>
      <c r="H12" s="42" t="s">
        <v>271</v>
      </c>
      <c r="I12" s="42" t="s">
        <v>272</v>
      </c>
      <c r="J12" s="43"/>
      <c r="K12" s="40"/>
      <c r="L12" s="44" t="s">
        <v>273</v>
      </c>
      <c r="M12" s="44" t="s">
        <v>274</v>
      </c>
      <c r="N12" s="44" t="s">
        <v>85</v>
      </c>
      <c r="O12" s="44" t="s">
        <v>275</v>
      </c>
      <c r="P12" s="44" t="s">
        <v>87</v>
      </c>
    </row>
    <row r="13" spans="3:16" x14ac:dyDescent="0.45">
      <c r="C13" s="62" t="s">
        <v>276</v>
      </c>
      <c r="D13" s="64">
        <f>'IPFs 17-18'!CP165</f>
        <v>289899847702.99957</v>
      </c>
      <c r="H13" s="45">
        <v>289899847703</v>
      </c>
      <c r="I13" s="46">
        <f>ROUND(D13,0)-H13</f>
        <v>0</v>
      </c>
      <c r="J13" s="46"/>
      <c r="K13" s="40"/>
    </row>
    <row r="14" spans="3:16" x14ac:dyDescent="0.45">
      <c r="C14" t="s">
        <v>277</v>
      </c>
      <c r="D14" s="47">
        <f>'IPFs 17-18'!CL165</f>
        <v>639222499407.00464</v>
      </c>
      <c r="H14" s="45">
        <f>SUM(L14:P14)</f>
        <v>639222499407</v>
      </c>
      <c r="I14" s="46">
        <f t="shared" ref="I14:I16" si="0">ROUND(D14,0)-H14</f>
        <v>0</v>
      </c>
      <c r="J14" s="46"/>
      <c r="K14" s="43" t="s">
        <v>278</v>
      </c>
      <c r="L14" s="48">
        <v>403801459324</v>
      </c>
      <c r="M14" s="48">
        <v>101641664556</v>
      </c>
      <c r="N14" s="49">
        <v>58938689724</v>
      </c>
      <c r="O14" s="49">
        <v>56629856589</v>
      </c>
      <c r="P14" s="48">
        <v>18210829214</v>
      </c>
    </row>
    <row r="15" spans="3:16" x14ac:dyDescent="0.45">
      <c r="C15" t="s">
        <v>279</v>
      </c>
      <c r="D15" s="64">
        <f>'IPFs 17-18'!CI165</f>
        <v>1703996273193.9849</v>
      </c>
      <c r="H15" s="45">
        <v>1703996273194</v>
      </c>
      <c r="I15" s="46">
        <f t="shared" si="0"/>
        <v>0</v>
      </c>
      <c r="J15" s="46"/>
    </row>
    <row r="16" spans="3:16" x14ac:dyDescent="0.45">
      <c r="C16" t="s">
        <v>280</v>
      </c>
      <c r="D16" s="47">
        <f>'IPFs 17-18'!CT165</f>
        <v>95638836350.000656</v>
      </c>
      <c r="H16" s="50">
        <v>95638836350</v>
      </c>
      <c r="I16" s="51">
        <f t="shared" si="0"/>
        <v>0</v>
      </c>
      <c r="J16" s="52"/>
    </row>
    <row r="17" spans="3:11" x14ac:dyDescent="0.45">
      <c r="C17" s="60" t="s">
        <v>281</v>
      </c>
      <c r="D17" s="68">
        <v>2728757456653.9854</v>
      </c>
      <c r="H17" s="53">
        <v>2728757456654</v>
      </c>
      <c r="I17" s="51">
        <f>SUM(I13:I16)</f>
        <v>0</v>
      </c>
      <c r="J17" s="52"/>
    </row>
    <row r="18" spans="3:11" x14ac:dyDescent="0.45">
      <c r="C18" s="63"/>
      <c r="D18" s="63"/>
      <c r="H18" s="46"/>
      <c r="I18" s="46"/>
      <c r="J18" s="46"/>
    </row>
    <row r="19" spans="3:11" x14ac:dyDescent="0.45">
      <c r="H19" s="52"/>
      <c r="I19" s="52"/>
      <c r="J19" s="52"/>
    </row>
    <row r="20" spans="3:11" x14ac:dyDescent="0.45">
      <c r="K20" s="54"/>
    </row>
    <row r="21" spans="3:11" ht="13.5" customHeight="1" x14ac:dyDescent="0.45">
      <c r="H21" s="46"/>
      <c r="I21" s="46"/>
      <c r="J21" s="46"/>
    </row>
    <row r="22" spans="3:11" x14ac:dyDescent="0.45">
      <c r="C22" s="37" t="s">
        <v>282</v>
      </c>
      <c r="H22" s="46"/>
      <c r="I22" s="46"/>
      <c r="J22" s="46"/>
    </row>
    <row r="23" spans="3:11" x14ac:dyDescent="0.45">
      <c r="H23" s="46"/>
      <c r="I23" s="46"/>
      <c r="J23" s="46"/>
    </row>
    <row r="24" spans="3:11" x14ac:dyDescent="0.45">
      <c r="H24" s="46"/>
      <c r="I24" s="46"/>
      <c r="J24" s="46"/>
    </row>
    <row r="25" spans="3:11" x14ac:dyDescent="0.45">
      <c r="I25" s="46"/>
      <c r="J25" s="46"/>
    </row>
  </sheetData>
  <hyperlinks>
    <hyperlink ref="C4" r:id="rId1" xr:uid="{0B79B460-9C7F-482C-A87C-BFB50BFF0DDE}"/>
    <hyperlink ref="C8" r:id="rId2" xr:uid="{5C08D76F-5384-45B0-A5D0-C94DB56A69AA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F6F61-693F-43B1-A111-B32116AA2174}">
  <dimension ref="B2:D10"/>
  <sheetViews>
    <sheetView workbookViewId="0">
      <selection activeCell="B19" sqref="B19"/>
    </sheetView>
  </sheetViews>
  <sheetFormatPr defaultRowHeight="14.25" x14ac:dyDescent="0.45"/>
  <cols>
    <col min="1" max="1" width="9.06640625" style="37"/>
    <col min="2" max="4" width="29.796875" style="58" customWidth="1"/>
    <col min="5" max="16384" width="9.06640625" style="37"/>
  </cols>
  <sheetData>
    <row r="2" spans="2:4" x14ac:dyDescent="0.45">
      <c r="B2" s="55" t="s">
        <v>283</v>
      </c>
      <c r="C2" s="55" t="s">
        <v>284</v>
      </c>
      <c r="D2" s="55" t="s">
        <v>285</v>
      </c>
    </row>
    <row r="3" spans="2:4" ht="42.75" x14ac:dyDescent="0.45">
      <c r="B3" s="56" t="s">
        <v>299</v>
      </c>
      <c r="C3" s="56" t="s">
        <v>286</v>
      </c>
      <c r="D3" s="57">
        <v>43122</v>
      </c>
    </row>
    <row r="4" spans="2:4" ht="42.75" x14ac:dyDescent="0.45">
      <c r="B4" s="56" t="s">
        <v>295</v>
      </c>
      <c r="C4" s="56" t="s">
        <v>287</v>
      </c>
      <c r="D4" s="56" t="s">
        <v>296</v>
      </c>
    </row>
    <row r="5" spans="2:4" ht="57" x14ac:dyDescent="0.45">
      <c r="B5" s="56" t="s">
        <v>288</v>
      </c>
      <c r="C5" s="56" t="s">
        <v>289</v>
      </c>
      <c r="D5" s="56" t="s">
        <v>298</v>
      </c>
    </row>
    <row r="6" spans="2:4" x14ac:dyDescent="0.45">
      <c r="B6" s="56" t="s">
        <v>297</v>
      </c>
      <c r="C6" s="56" t="s">
        <v>290</v>
      </c>
      <c r="D6" s="56" t="s">
        <v>291</v>
      </c>
    </row>
    <row r="7" spans="2:4" ht="22.15" customHeight="1" x14ac:dyDescent="0.45">
      <c r="B7" s="56"/>
    </row>
    <row r="9" spans="2:4" ht="18" x14ac:dyDescent="0.55000000000000004">
      <c r="B9" s="71" t="s">
        <v>292</v>
      </c>
    </row>
    <row r="10" spans="2:4" ht="18" x14ac:dyDescent="0.55000000000000004">
      <c r="B10" s="69" t="s">
        <v>294</v>
      </c>
    </row>
  </sheetData>
  <hyperlinks>
    <hyperlink ref="B10" r:id="rId1" xr:uid="{AD99C912-504F-4047-BD76-2C2746F753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IPFs 17-18</vt:lpstr>
      <vt:lpstr>ThisVsPublication</vt:lpstr>
      <vt:lpstr>Metadata</vt:lpstr>
      <vt:lpstr>'IPFs 17-18'!Print_Titles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Ogwang</dc:creator>
  <cp:lastModifiedBy>Simon</cp:lastModifiedBy>
  <cp:lastPrinted>2017-06-20T06:26:34Z</cp:lastPrinted>
  <dcterms:created xsi:type="dcterms:W3CDTF">2017-06-15T04:56:27Z</dcterms:created>
  <dcterms:modified xsi:type="dcterms:W3CDTF">2019-01-22T10:58:32Z</dcterms:modified>
</cp:coreProperties>
</file>