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mon\Desktop\budget.go.ug DATA\OTIMS datasets\IPFs\"/>
    </mc:Choice>
  </mc:AlternateContent>
  <xr:revisionPtr revIDLastSave="0" documentId="13_ncr:1_{242CA4AA-FB0D-4D70-82E2-40F824120A13}" xr6:coauthVersionLast="40" xr6:coauthVersionMax="40" xr10:uidLastSave="{00000000-0000-0000-0000-000000000000}"/>
  <bookViews>
    <workbookView xWindow="0" yWindow="0" windowWidth="21600" windowHeight="9593" xr2:uid="{00000000-000D-0000-FFFF-FFFF00000000}"/>
  </bookViews>
  <sheets>
    <sheet name="Approved IPFs 18-19" sheetId="1" r:id="rId1"/>
    <sheet name="ThisVsPublication" sheetId="2" r:id="rId2"/>
    <sheet name="Metadata" sheetId="3" r:id="rId3"/>
  </sheets>
  <externalReferences>
    <externalReference r:id="rId4"/>
    <externalReference r:id="rId5"/>
  </externalReferences>
  <definedNames>
    <definedName name="_____raw99">#REF!</definedName>
    <definedName name="____raw99">#REF!</definedName>
    <definedName name="___raw99">#REF!</definedName>
    <definedName name="__123Graph_C" hidden="1">[1]SEI!#REF!</definedName>
    <definedName name="__123Graph_D" hidden="1">[1]SEI!#REF!</definedName>
    <definedName name="__123Graph_E" hidden="1">[1]SEI!#REF!</definedName>
    <definedName name="__123Graph_F" hidden="1">[1]SEI!#REF!</definedName>
    <definedName name="__raw99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_TAB6">#REF!</definedName>
    <definedName name="_Fill" hidden="1">#REF!</definedName>
    <definedName name="_Fill1" hidden="1">#REF!</definedName>
    <definedName name="_Key1" hidden="1">#REF!</definedName>
    <definedName name="_Order1" hidden="1">255</definedName>
    <definedName name="_Order2" hidden="1">255</definedName>
    <definedName name="_Parse_Out" hidden="1">#REF!</definedName>
    <definedName name="_raw99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_TAB6">#REF!</definedName>
    <definedName name="a">[2]Changes!$A$6</definedName>
    <definedName name="AA" localSheetId="2" hidden="1">{"Main Economic Indicators",#N/A,FALSE,"C"}</definedName>
    <definedName name="AA" localSheetId="1" hidden="1">{"Main Economic Indicators",#N/A,FALSE,"C"}</definedName>
    <definedName name="AA" hidden="1">{"Main Economic Indicators",#N/A,FALSE,"C"}</definedName>
    <definedName name="BFP">#REF!</definedName>
    <definedName name="bud_est">#REF!</definedName>
    <definedName name="c_1">#REF!</definedName>
    <definedName name="c_2">#REF!</definedName>
    <definedName name="c_3">#REF!</definedName>
    <definedName name="CASH">#REF!</definedName>
    <definedName name="CHANGESWRITE">#REF!</definedName>
    <definedName name="dev">#REF!</definedName>
    <definedName name="Development">#REF!</definedName>
    <definedName name="ergferger" localSheetId="2" hidden="1">{"Main Economic Indicators",#N/A,FALSE,"C"}</definedName>
    <definedName name="ergferger" localSheetId="1" hidden="1">{"Main Economic Indicators",#N/A,FALSE,"C"}</definedName>
    <definedName name="ergferger" hidden="1">{"Main Economic Indicators",#N/A,FALSE,"C"}</definedName>
    <definedName name="ft">#REF!</definedName>
    <definedName name="marcus">#REF!</definedName>
    <definedName name="MDF_Funds_Print__Area">#REF!</definedName>
    <definedName name="Monthly_Payments_Print_Area">#REF!</definedName>
    <definedName name="nnn" localSheetId="2" hidden="1">{"Main Economic Indicators",#N/A,FALSE,"C"}</definedName>
    <definedName name="nnn" localSheetId="1" hidden="1">{"Main Economic Indicators",#N/A,FALSE,"C"}</definedName>
    <definedName name="nnn" hidden="1">{"Main Economic Indicators",#N/A,FALSE,"C"}</definedName>
    <definedName name="P" hidden="1">#REF!,#REF!,#REF!</definedName>
    <definedName name="Pr" hidden="1">#REF!,#REF!,#REF!</definedName>
    <definedName name="_xlnm.Print_Titles" localSheetId="0">'Approved IPFs 18-19'!$B:$C,'Approved IPFs 18-19'!$1:$2</definedName>
    <definedName name="print00">#REF!</definedName>
    <definedName name="print01">#REF!</definedName>
    <definedName name="print95">#REF!</definedName>
    <definedName name="print96">#REF!</definedName>
    <definedName name="print97">#REF!</definedName>
    <definedName name="print98">#REF!</definedName>
    <definedName name="print98o">#REF!</definedName>
    <definedName name="print99">#REF!</definedName>
    <definedName name="pro" hidden="1">#REF!</definedName>
    <definedName name="proj">#REF!</definedName>
    <definedName name="Projects" hidden="1">#REF!,#REF!,#REF!</definedName>
    <definedName name="pto_supp" hidden="1">#REF!</definedName>
    <definedName name="Rec">#REF!</definedName>
    <definedName name="rtre" localSheetId="2" hidden="1">{"Main Economic Indicators",#N/A,FALSE,"C"}</definedName>
    <definedName name="rtre" localSheetId="1" hidden="1">{"Main Economic Indicators",#N/A,FALSE,"C"}</definedName>
    <definedName name="rtre" hidden="1">{"Main Economic Indicators",#N/A,FALSE,"C"}</definedName>
    <definedName name="Rwvu.Print." hidden="1">#N/A</definedName>
    <definedName name="TABCASH">#REF!</definedName>
    <definedName name="TABEXCEPTFIN">#REF!</definedName>
    <definedName name="TABEXTERNAL">#REF!</definedName>
    <definedName name="TABMEMO">#REF!</definedName>
    <definedName name="Titus">#REF!</definedName>
    <definedName name="TRANSFERTEST">[1]Gin:Din!$C$2:$O$2</definedName>
    <definedName name="wrn.Main._.Economic._.Indicators." localSheetId="2" hidden="1">{"Main Economic Indicators",#N/A,FALSE,"C"}</definedName>
    <definedName name="wrn.Main._.Economic._.Indicators." localSheetId="1" hidden="1">{"Main Economic Indicators",#N/A,FALSE,"C"}</definedName>
    <definedName name="wrn.Main._.Economic._.Indicators." hidden="1">{"Main Economic Indicators",#N/A,FALSE,"C"}</definedName>
    <definedName name="wrn.STAFF_REPORT_TABLES." localSheetId="2" hidden="1">{"SR_tbs",#N/A,FALSE,"MGSSEI";"SR_tbs",#N/A,FALSE,"MGSBOX";"SR_tbs",#N/A,FALSE,"MGSOCIND"}</definedName>
    <definedName name="wrn.STAFF_REPORT_TABLES." localSheetId="1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vu.Print." localSheetId="2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1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2" hidden="1">{"Main Economic Indicators",#N/A,FALSE,"C"}</definedName>
    <definedName name="WW" localSheetId="1" hidden="1">{"Main Economic Indicators",#N/A,FALSE,"C"}</definedName>
    <definedName name="WW" hidden="1">{"Main Economic Indicators",#N/A,FALSE,"C"}</definedName>
    <definedName name="YHT">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5" i="2"/>
  <c r="E14" i="2"/>
  <c r="E13" i="2"/>
  <c r="CZ5" i="1"/>
  <c r="CZ6" i="1"/>
  <c r="CZ7" i="1"/>
  <c r="CZ8" i="1"/>
  <c r="CZ9" i="1"/>
  <c r="CZ10" i="1"/>
  <c r="CZ11" i="1"/>
  <c r="CW11" i="1" s="1"/>
  <c r="CO11" i="1" s="1"/>
  <c r="CZ12" i="1"/>
  <c r="CZ13" i="1"/>
  <c r="CZ14" i="1"/>
  <c r="CZ15" i="1"/>
  <c r="CZ16" i="1"/>
  <c r="CZ17" i="1"/>
  <c r="CZ18" i="1"/>
  <c r="CZ19" i="1"/>
  <c r="CW19" i="1" s="1"/>
  <c r="CO19" i="1" s="1"/>
  <c r="CZ20" i="1"/>
  <c r="CZ21" i="1"/>
  <c r="CZ22" i="1"/>
  <c r="CZ23" i="1"/>
  <c r="CZ24" i="1"/>
  <c r="CZ25" i="1"/>
  <c r="CZ26" i="1"/>
  <c r="CZ27" i="1"/>
  <c r="CW27" i="1" s="1"/>
  <c r="CO27" i="1" s="1"/>
  <c r="CZ28" i="1"/>
  <c r="CZ29" i="1"/>
  <c r="CZ30" i="1"/>
  <c r="CZ31" i="1"/>
  <c r="CZ32" i="1"/>
  <c r="CZ33" i="1"/>
  <c r="CZ34" i="1"/>
  <c r="CZ35" i="1"/>
  <c r="CW35" i="1" s="1"/>
  <c r="CO35" i="1" s="1"/>
  <c r="CZ36" i="1"/>
  <c r="CZ37" i="1"/>
  <c r="CZ38" i="1"/>
  <c r="CZ39" i="1"/>
  <c r="CZ40" i="1"/>
  <c r="CZ41" i="1"/>
  <c r="CZ42" i="1"/>
  <c r="CZ43" i="1"/>
  <c r="CW43" i="1" s="1"/>
  <c r="CO43" i="1" s="1"/>
  <c r="CZ44" i="1"/>
  <c r="CZ45" i="1"/>
  <c r="CZ46" i="1"/>
  <c r="CZ47" i="1"/>
  <c r="CZ48" i="1"/>
  <c r="CZ49" i="1"/>
  <c r="CZ50" i="1"/>
  <c r="CZ51" i="1"/>
  <c r="CW51" i="1" s="1"/>
  <c r="CO51" i="1" s="1"/>
  <c r="CZ52" i="1"/>
  <c r="CZ53" i="1"/>
  <c r="CZ54" i="1"/>
  <c r="CZ55" i="1"/>
  <c r="CZ56" i="1"/>
  <c r="CZ57" i="1"/>
  <c r="CZ58" i="1"/>
  <c r="CZ59" i="1"/>
  <c r="CW59" i="1" s="1"/>
  <c r="CO59" i="1" s="1"/>
  <c r="CZ60" i="1"/>
  <c r="CZ61" i="1"/>
  <c r="CZ62" i="1"/>
  <c r="CZ63" i="1"/>
  <c r="CZ64" i="1"/>
  <c r="CZ65" i="1"/>
  <c r="CZ66" i="1"/>
  <c r="CZ67" i="1"/>
  <c r="CW67" i="1" s="1"/>
  <c r="CO67" i="1" s="1"/>
  <c r="CZ68" i="1"/>
  <c r="CZ69" i="1"/>
  <c r="CZ70" i="1"/>
  <c r="CZ71" i="1"/>
  <c r="CZ72" i="1"/>
  <c r="CZ73" i="1"/>
  <c r="CZ74" i="1"/>
  <c r="CZ75" i="1"/>
  <c r="CW75" i="1" s="1"/>
  <c r="CO75" i="1" s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W91" i="1" s="1"/>
  <c r="CO91" i="1" s="1"/>
  <c r="CZ92" i="1"/>
  <c r="CZ93" i="1"/>
  <c r="CZ94" i="1"/>
  <c r="CZ95" i="1"/>
  <c r="CZ96" i="1"/>
  <c r="CZ97" i="1"/>
  <c r="CZ98" i="1"/>
  <c r="CZ99" i="1"/>
  <c r="CW99" i="1" s="1"/>
  <c r="CO99" i="1" s="1"/>
  <c r="CZ100" i="1"/>
  <c r="CZ101" i="1"/>
  <c r="CZ102" i="1"/>
  <c r="CZ103" i="1"/>
  <c r="CZ104" i="1"/>
  <c r="CZ105" i="1"/>
  <c r="CZ106" i="1"/>
  <c r="CZ107" i="1"/>
  <c r="CW107" i="1" s="1"/>
  <c r="CO107" i="1" s="1"/>
  <c r="CZ108" i="1"/>
  <c r="CZ109" i="1"/>
  <c r="CZ110" i="1"/>
  <c r="CZ111" i="1"/>
  <c r="CZ112" i="1"/>
  <c r="CZ113" i="1"/>
  <c r="CZ114" i="1"/>
  <c r="CZ115" i="1"/>
  <c r="CZ116" i="1"/>
  <c r="CZ117" i="1"/>
  <c r="CZ118" i="1"/>
  <c r="CZ119" i="1"/>
  <c r="CZ120" i="1"/>
  <c r="CZ121" i="1"/>
  <c r="CZ122" i="1"/>
  <c r="CZ123" i="1"/>
  <c r="CW123" i="1" s="1"/>
  <c r="CO123" i="1" s="1"/>
  <c r="CZ124" i="1"/>
  <c r="CZ125" i="1"/>
  <c r="CZ126" i="1"/>
  <c r="CZ127" i="1"/>
  <c r="CZ128" i="1"/>
  <c r="CZ129" i="1"/>
  <c r="CZ130" i="1"/>
  <c r="CZ131" i="1"/>
  <c r="CW131" i="1" s="1"/>
  <c r="CO131" i="1" s="1"/>
  <c r="CZ132" i="1"/>
  <c r="CZ133" i="1"/>
  <c r="CZ134" i="1"/>
  <c r="CZ135" i="1"/>
  <c r="CZ136" i="1"/>
  <c r="CZ137" i="1"/>
  <c r="CZ138" i="1"/>
  <c r="CZ139" i="1"/>
  <c r="CW139" i="1" s="1"/>
  <c r="CO139" i="1" s="1"/>
  <c r="CZ140" i="1"/>
  <c r="CZ141" i="1"/>
  <c r="CZ142" i="1"/>
  <c r="CZ143" i="1"/>
  <c r="CZ144" i="1"/>
  <c r="CZ145" i="1"/>
  <c r="CZ146" i="1"/>
  <c r="CZ147" i="1"/>
  <c r="CW147" i="1" s="1"/>
  <c r="CO147" i="1" s="1"/>
  <c r="CZ148" i="1"/>
  <c r="CZ149" i="1"/>
  <c r="CZ150" i="1"/>
  <c r="CZ151" i="1"/>
  <c r="CZ152" i="1"/>
  <c r="CZ153" i="1"/>
  <c r="CZ154" i="1"/>
  <c r="CZ155" i="1"/>
  <c r="CW155" i="1" s="1"/>
  <c r="CO155" i="1" s="1"/>
  <c r="CZ156" i="1"/>
  <c r="CZ157" i="1"/>
  <c r="CZ158" i="1"/>
  <c r="CZ159" i="1"/>
  <c r="CZ160" i="1"/>
  <c r="CZ161" i="1"/>
  <c r="CZ162" i="1"/>
  <c r="CZ163" i="1"/>
  <c r="CW163" i="1" s="1"/>
  <c r="CO163" i="1" s="1"/>
  <c r="CZ164" i="1"/>
  <c r="CZ165" i="1"/>
  <c r="CZ166" i="1"/>
  <c r="CZ167" i="1"/>
  <c r="CZ168" i="1"/>
  <c r="CZ169" i="1"/>
  <c r="CZ170" i="1"/>
  <c r="CZ171" i="1"/>
  <c r="CW171" i="1" s="1"/>
  <c r="CO171" i="1" s="1"/>
  <c r="CZ172" i="1"/>
  <c r="CZ4" i="1"/>
  <c r="CO10" i="1"/>
  <c r="CO18" i="1"/>
  <c r="CO22" i="1"/>
  <c r="CO26" i="1"/>
  <c r="CO42" i="1"/>
  <c r="CO44" i="1"/>
  <c r="CO50" i="1"/>
  <c r="CO54" i="1"/>
  <c r="CO58" i="1"/>
  <c r="CO60" i="1"/>
  <c r="CO62" i="1"/>
  <c r="CO66" i="1"/>
  <c r="CO70" i="1"/>
  <c r="CO74" i="1"/>
  <c r="CO78" i="1"/>
  <c r="CO82" i="1"/>
  <c r="CO84" i="1"/>
  <c r="CO90" i="1"/>
  <c r="CO94" i="1"/>
  <c r="CO98" i="1"/>
  <c r="CO100" i="1"/>
  <c r="CO102" i="1"/>
  <c r="CO106" i="1"/>
  <c r="CO108" i="1"/>
  <c r="CO114" i="1"/>
  <c r="CO116" i="1"/>
  <c r="CO122" i="1"/>
  <c r="CO124" i="1"/>
  <c r="CO130" i="1"/>
  <c r="CO132" i="1"/>
  <c r="CO138" i="1"/>
  <c r="CO140" i="1"/>
  <c r="CO142" i="1"/>
  <c r="CO146" i="1"/>
  <c r="CO148" i="1"/>
  <c r="CO154" i="1"/>
  <c r="CO156" i="1"/>
  <c r="CO158" i="1"/>
  <c r="CO166" i="1"/>
  <c r="CO170" i="1"/>
  <c r="CW18" i="1"/>
  <c r="CW26" i="1"/>
  <c r="CW34" i="1"/>
  <c r="CO34" i="1" s="1"/>
  <c r="CW42" i="1"/>
  <c r="CW74" i="1"/>
  <c r="CW82" i="1"/>
  <c r="CW83" i="1"/>
  <c r="CO83" i="1" s="1"/>
  <c r="CW90" i="1"/>
  <c r="CW98" i="1"/>
  <c r="CW106" i="1"/>
  <c r="CW114" i="1"/>
  <c r="CW115" i="1"/>
  <c r="CO115" i="1" s="1"/>
  <c r="CW122" i="1"/>
  <c r="CW138" i="1"/>
  <c r="CW154" i="1"/>
  <c r="CW162" i="1"/>
  <c r="CO162" i="1" s="1"/>
  <c r="CW170" i="1"/>
  <c r="CW5" i="1"/>
  <c r="CO5" i="1" s="1"/>
  <c r="CW12" i="1"/>
  <c r="CO12" i="1" s="1"/>
  <c r="CW28" i="1"/>
  <c r="CO28" i="1" s="1"/>
  <c r="CW36" i="1"/>
  <c r="CO36" i="1" s="1"/>
  <c r="CW44" i="1"/>
  <c r="CW52" i="1"/>
  <c r="CO52" i="1" s="1"/>
  <c r="CW60" i="1"/>
  <c r="CW62" i="1"/>
  <c r="CW70" i="1"/>
  <c r="CW76" i="1"/>
  <c r="CO76" i="1" s="1"/>
  <c r="CW78" i="1"/>
  <c r="CW79" i="1"/>
  <c r="CO79" i="1" s="1"/>
  <c r="CW84" i="1"/>
  <c r="CW92" i="1"/>
  <c r="CO92" i="1" s="1"/>
  <c r="CW100" i="1"/>
  <c r="CW102" i="1"/>
  <c r="CW108" i="1"/>
  <c r="CW111" i="1"/>
  <c r="CO111" i="1" s="1"/>
  <c r="CW116" i="1"/>
  <c r="CW126" i="1"/>
  <c r="CO126" i="1" s="1"/>
  <c r="CW132" i="1"/>
  <c r="CW134" i="1"/>
  <c r="CO134" i="1" s="1"/>
  <c r="CW140" i="1"/>
  <c r="CW143" i="1"/>
  <c r="CO143" i="1" s="1"/>
  <c r="CW148" i="1"/>
  <c r="CW150" i="1"/>
  <c r="CO150" i="1" s="1"/>
  <c r="CW156" i="1"/>
  <c r="CW164" i="1"/>
  <c r="CO164" i="1" s="1"/>
  <c r="CW13" i="1"/>
  <c r="CO13" i="1" s="1"/>
  <c r="CW14" i="1"/>
  <c r="CO14" i="1" s="1"/>
  <c r="CW15" i="1"/>
  <c r="CO15" i="1" s="1"/>
  <c r="CW22" i="1"/>
  <c r="CW29" i="1"/>
  <c r="CO29" i="1" s="1"/>
  <c r="CW31" i="1"/>
  <c r="CO31" i="1" s="1"/>
  <c r="CW37" i="1"/>
  <c r="CO37" i="1" s="1"/>
  <c r="CW38" i="1"/>
  <c r="CO38" i="1" s="1"/>
  <c r="CW39" i="1"/>
  <c r="CO39" i="1" s="1"/>
  <c r="CW45" i="1"/>
  <c r="CO45" i="1" s="1"/>
  <c r="CW47" i="1"/>
  <c r="CO47" i="1" s="1"/>
  <c r="CW61" i="1"/>
  <c r="CO61" i="1" s="1"/>
  <c r="CW63" i="1"/>
  <c r="CO63" i="1" s="1"/>
  <c r="CW69" i="1"/>
  <c r="CO69" i="1" s="1"/>
  <c r="CW71" i="1"/>
  <c r="CO71" i="1" s="1"/>
  <c r="CW77" i="1"/>
  <c r="CO77" i="1" s="1"/>
  <c r="CW93" i="1"/>
  <c r="CO93" i="1" s="1"/>
  <c r="CW95" i="1"/>
  <c r="CO95" i="1" s="1"/>
  <c r="CW101" i="1"/>
  <c r="CO101" i="1" s="1"/>
  <c r="CW103" i="1"/>
  <c r="CO103" i="1" s="1"/>
  <c r="CW109" i="1"/>
  <c r="CO109" i="1" s="1"/>
  <c r="CW125" i="1"/>
  <c r="CO125" i="1" s="1"/>
  <c r="CW127" i="1"/>
  <c r="CO127" i="1" s="1"/>
  <c r="CW133" i="1"/>
  <c r="CO133" i="1" s="1"/>
  <c r="CW135" i="1"/>
  <c r="CO135" i="1" s="1"/>
  <c r="CW141" i="1"/>
  <c r="CO141" i="1" s="1"/>
  <c r="CW157" i="1"/>
  <c r="CO157" i="1" s="1"/>
  <c r="CW158" i="1"/>
  <c r="CW159" i="1"/>
  <c r="CO159" i="1" s="1"/>
  <c r="CW165" i="1"/>
  <c r="CO165" i="1" s="1"/>
  <c r="CW166" i="1"/>
  <c r="CW167" i="1"/>
  <c r="CO167" i="1" s="1"/>
  <c r="CW6" i="1"/>
  <c r="CO6" i="1" s="1"/>
  <c r="CW16" i="1"/>
  <c r="CO16" i="1" s="1"/>
  <c r="CW24" i="1"/>
  <c r="CO24" i="1" s="1"/>
  <c r="CW32" i="1"/>
  <c r="CO32" i="1" s="1"/>
  <c r="CW40" i="1"/>
  <c r="CO40" i="1" s="1"/>
  <c r="CW48" i="1"/>
  <c r="CO48" i="1" s="1"/>
  <c r="CW54" i="1"/>
  <c r="CW64" i="1"/>
  <c r="CO64" i="1" s="1"/>
  <c r="CW72" i="1"/>
  <c r="CO72" i="1" s="1"/>
  <c r="CW86" i="1"/>
  <c r="CO86" i="1" s="1"/>
  <c r="CW94" i="1"/>
  <c r="CW96" i="1"/>
  <c r="CO96" i="1" s="1"/>
  <c r="CW104" i="1"/>
  <c r="CO104" i="1" s="1"/>
  <c r="CW110" i="1"/>
  <c r="CO110" i="1" s="1"/>
  <c r="CW112" i="1"/>
  <c r="CO112" i="1" s="1"/>
  <c r="CW118" i="1"/>
  <c r="CO118" i="1" s="1"/>
  <c r="CW128" i="1"/>
  <c r="CO128" i="1" s="1"/>
  <c r="CW136" i="1"/>
  <c r="CO136" i="1" s="1"/>
  <c r="CW142" i="1"/>
  <c r="CW152" i="1"/>
  <c r="CO152" i="1" s="1"/>
  <c r="CW160" i="1"/>
  <c r="CO160" i="1" s="1"/>
  <c r="CW4" i="1"/>
  <c r="CO4" i="1" s="1"/>
  <c r="CW20" i="1"/>
  <c r="CO20" i="1" s="1"/>
  <c r="CW46" i="1"/>
  <c r="CO46" i="1" s="1"/>
  <c r="CW56" i="1"/>
  <c r="CO56" i="1" s="1"/>
  <c r="CW68" i="1"/>
  <c r="CO68" i="1" s="1"/>
  <c r="CW80" i="1"/>
  <c r="CO80" i="1" s="1"/>
  <c r="CW88" i="1"/>
  <c r="CO88" i="1" s="1"/>
  <c r="CW124" i="1"/>
  <c r="CW168" i="1"/>
  <c r="CO168" i="1" s="1"/>
  <c r="CW10" i="1"/>
  <c r="CW50" i="1"/>
  <c r="CW66" i="1"/>
  <c r="CW130" i="1"/>
  <c r="CW146" i="1"/>
  <c r="CW30" i="1"/>
  <c r="CO30" i="1" s="1"/>
  <c r="CW144" i="1"/>
  <c r="CO144" i="1" s="1"/>
  <c r="CW7" i="1"/>
  <c r="CO7" i="1" s="1"/>
  <c r="CW21" i="1"/>
  <c r="CO21" i="1" s="1"/>
  <c r="CW23" i="1"/>
  <c r="CO23" i="1" s="1"/>
  <c r="CW53" i="1"/>
  <c r="CO53" i="1" s="1"/>
  <c r="CW55" i="1"/>
  <c r="CO55" i="1" s="1"/>
  <c r="CW85" i="1"/>
  <c r="CO85" i="1" s="1"/>
  <c r="CW87" i="1"/>
  <c r="CO87" i="1" s="1"/>
  <c r="CW117" i="1"/>
  <c r="CO117" i="1" s="1"/>
  <c r="CW119" i="1"/>
  <c r="CO119" i="1" s="1"/>
  <c r="CW149" i="1"/>
  <c r="CO149" i="1" s="1"/>
  <c r="CW151" i="1"/>
  <c r="CO151" i="1" s="1"/>
  <c r="CW8" i="1"/>
  <c r="CO8" i="1" s="1"/>
  <c r="CW9" i="1"/>
  <c r="CO9" i="1" s="1"/>
  <c r="CW17" i="1"/>
  <c r="CO17" i="1" s="1"/>
  <c r="CW25" i="1"/>
  <c r="CO25" i="1" s="1"/>
  <c r="CW33" i="1"/>
  <c r="CO33" i="1" s="1"/>
  <c r="CW41" i="1"/>
  <c r="CO41" i="1" s="1"/>
  <c r="CW49" i="1"/>
  <c r="CO49" i="1" s="1"/>
  <c r="CW57" i="1"/>
  <c r="CO57" i="1" s="1"/>
  <c r="CW58" i="1"/>
  <c r="CW65" i="1"/>
  <c r="CO65" i="1" s="1"/>
  <c r="CW73" i="1"/>
  <c r="CO73" i="1" s="1"/>
  <c r="CW81" i="1"/>
  <c r="CO81" i="1" s="1"/>
  <c r="CW89" i="1"/>
  <c r="CO89" i="1" s="1"/>
  <c r="CW97" i="1"/>
  <c r="CO97" i="1" s="1"/>
  <c r="CW105" i="1"/>
  <c r="CO105" i="1" s="1"/>
  <c r="CW113" i="1"/>
  <c r="CO113" i="1" s="1"/>
  <c r="CW120" i="1"/>
  <c r="CO120" i="1" s="1"/>
  <c r="CW121" i="1"/>
  <c r="CO121" i="1" s="1"/>
  <c r="CW129" i="1"/>
  <c r="CO129" i="1" s="1"/>
  <c r="CW137" i="1"/>
  <c r="CO137" i="1" s="1"/>
  <c r="CW145" i="1"/>
  <c r="CO145" i="1" s="1"/>
  <c r="CW153" i="1"/>
  <c r="CO153" i="1" s="1"/>
  <c r="CW161" i="1"/>
  <c r="CO161" i="1" s="1"/>
  <c r="CW169" i="1"/>
  <c r="CO169" i="1" s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4" i="1"/>
  <c r="DA5" i="1"/>
  <c r="DA6" i="1"/>
  <c r="DA7" i="1"/>
  <c r="DA8" i="1"/>
  <c r="DA9" i="1"/>
  <c r="DA10" i="1"/>
  <c r="DA11" i="1"/>
  <c r="DA172" i="1" s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DA85" i="1"/>
  <c r="DA86" i="1"/>
  <c r="DA87" i="1"/>
  <c r="DA88" i="1"/>
  <c r="DA89" i="1"/>
  <c r="DA90" i="1"/>
  <c r="DA91" i="1"/>
  <c r="DA92" i="1"/>
  <c r="DA93" i="1"/>
  <c r="DA94" i="1"/>
  <c r="DA95" i="1"/>
  <c r="DA96" i="1"/>
  <c r="DA97" i="1"/>
  <c r="DA98" i="1"/>
  <c r="DA99" i="1"/>
  <c r="DA100" i="1"/>
  <c r="DA101" i="1"/>
  <c r="DA102" i="1"/>
  <c r="DA103" i="1"/>
  <c r="DA104" i="1"/>
  <c r="DA105" i="1"/>
  <c r="DA106" i="1"/>
  <c r="DA107" i="1"/>
  <c r="DA108" i="1"/>
  <c r="DA109" i="1"/>
  <c r="DA110" i="1"/>
  <c r="DA111" i="1"/>
  <c r="DA112" i="1"/>
  <c r="DA113" i="1"/>
  <c r="DA114" i="1"/>
  <c r="DA115" i="1"/>
  <c r="DA116" i="1"/>
  <c r="DA117" i="1"/>
  <c r="DA118" i="1"/>
  <c r="DA119" i="1"/>
  <c r="DA120" i="1"/>
  <c r="DA121" i="1"/>
  <c r="DA122" i="1"/>
  <c r="DA123" i="1"/>
  <c r="DA124" i="1"/>
  <c r="DA125" i="1"/>
  <c r="DA126" i="1"/>
  <c r="DA127" i="1"/>
  <c r="DA128" i="1"/>
  <c r="DA129" i="1"/>
  <c r="DA130" i="1"/>
  <c r="DA131" i="1"/>
  <c r="DA132" i="1"/>
  <c r="DA133" i="1"/>
  <c r="DA134" i="1"/>
  <c r="DA135" i="1"/>
  <c r="DA136" i="1"/>
  <c r="DA137" i="1"/>
  <c r="DA138" i="1"/>
  <c r="DA139" i="1"/>
  <c r="DA140" i="1"/>
  <c r="DA141" i="1"/>
  <c r="DA142" i="1"/>
  <c r="DA143" i="1"/>
  <c r="DA144" i="1"/>
  <c r="DA145" i="1"/>
  <c r="DA146" i="1"/>
  <c r="DA147" i="1"/>
  <c r="DA148" i="1"/>
  <c r="DA149" i="1"/>
  <c r="DA150" i="1"/>
  <c r="DA151" i="1"/>
  <c r="DA152" i="1"/>
  <c r="DA153" i="1"/>
  <c r="DA154" i="1"/>
  <c r="DA155" i="1"/>
  <c r="DA156" i="1"/>
  <c r="DA157" i="1"/>
  <c r="DA158" i="1"/>
  <c r="DA159" i="1"/>
  <c r="DA160" i="1"/>
  <c r="DA161" i="1"/>
  <c r="DA162" i="1"/>
  <c r="DA163" i="1"/>
  <c r="DA164" i="1"/>
  <c r="DA165" i="1"/>
  <c r="DA166" i="1"/>
  <c r="DA167" i="1"/>
  <c r="DA168" i="1"/>
  <c r="DA169" i="1"/>
  <c r="DA170" i="1"/>
  <c r="DA171" i="1"/>
  <c r="DA4" i="1"/>
  <c r="H16" i="2"/>
  <c r="I16" i="2" s="1"/>
  <c r="H15" i="2"/>
  <c r="I15" i="2" s="1"/>
  <c r="H14" i="2"/>
  <c r="H13" i="2"/>
  <c r="I13" i="2" s="1"/>
  <c r="I17" i="2" l="1"/>
  <c r="I14" i="2"/>
  <c r="CW172" i="1"/>
  <c r="CO172" i="1" s="1"/>
  <c r="I5" i="2"/>
  <c r="CR96" i="1" l="1"/>
  <c r="CM5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CM155" i="1"/>
  <c r="CM156" i="1"/>
  <c r="CM157" i="1"/>
  <c r="CM158" i="1"/>
  <c r="CM159" i="1"/>
  <c r="CM160" i="1"/>
  <c r="CM161" i="1"/>
  <c r="CM162" i="1"/>
  <c r="CM163" i="1"/>
  <c r="CM164" i="1"/>
  <c r="CM165" i="1"/>
  <c r="CM166" i="1"/>
  <c r="CM167" i="1"/>
  <c r="CM168" i="1"/>
  <c r="CM169" i="1"/>
  <c r="CM170" i="1"/>
  <c r="CM171" i="1"/>
  <c r="CM4" i="1"/>
  <c r="CH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CH114" i="1"/>
  <c r="CH115" i="1"/>
  <c r="CH116" i="1"/>
  <c r="CH117" i="1"/>
  <c r="CH118" i="1"/>
  <c r="CH119" i="1"/>
  <c r="CH120" i="1"/>
  <c r="CH121" i="1"/>
  <c r="CH122" i="1"/>
  <c r="CH123" i="1"/>
  <c r="CH124" i="1"/>
  <c r="CH125" i="1"/>
  <c r="CV125" i="1" s="1"/>
  <c r="CH126" i="1"/>
  <c r="CH127" i="1"/>
  <c r="CH128" i="1"/>
  <c r="CH129" i="1"/>
  <c r="CH130" i="1"/>
  <c r="CH131" i="1"/>
  <c r="CH132" i="1"/>
  <c r="CH133" i="1"/>
  <c r="CH134" i="1"/>
  <c r="CH135" i="1"/>
  <c r="CH136" i="1"/>
  <c r="CH137" i="1"/>
  <c r="CH138" i="1"/>
  <c r="CH139" i="1"/>
  <c r="CH140" i="1"/>
  <c r="CH141" i="1"/>
  <c r="CH142" i="1"/>
  <c r="CH143" i="1"/>
  <c r="CH144" i="1"/>
  <c r="CH145" i="1"/>
  <c r="CH146" i="1"/>
  <c r="CH147" i="1"/>
  <c r="CH148" i="1"/>
  <c r="CH149" i="1"/>
  <c r="CH150" i="1"/>
  <c r="CH151" i="1"/>
  <c r="CH152" i="1"/>
  <c r="CH153" i="1"/>
  <c r="CH154" i="1"/>
  <c r="CH155" i="1"/>
  <c r="CH156" i="1"/>
  <c r="CH157" i="1"/>
  <c r="CH158" i="1"/>
  <c r="CH159" i="1"/>
  <c r="CH160" i="1"/>
  <c r="CH161" i="1"/>
  <c r="CH162" i="1"/>
  <c r="CH163" i="1"/>
  <c r="CH164" i="1"/>
  <c r="CH165" i="1"/>
  <c r="CH166" i="1"/>
  <c r="CH167" i="1"/>
  <c r="CH168" i="1"/>
  <c r="CH169" i="1"/>
  <c r="CH170" i="1"/>
  <c r="CH171" i="1"/>
  <c r="CH4" i="1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117" i="1"/>
  <c r="CD118" i="1"/>
  <c r="CD119" i="1"/>
  <c r="CD120" i="1"/>
  <c r="CD121" i="1"/>
  <c r="CD122" i="1"/>
  <c r="CD123" i="1"/>
  <c r="CD124" i="1"/>
  <c r="CD125" i="1"/>
  <c r="CD126" i="1"/>
  <c r="CD127" i="1"/>
  <c r="CD128" i="1"/>
  <c r="CD129" i="1"/>
  <c r="CD130" i="1"/>
  <c r="CD131" i="1"/>
  <c r="CD132" i="1"/>
  <c r="CD133" i="1"/>
  <c r="CD134" i="1"/>
  <c r="CD135" i="1"/>
  <c r="CD136" i="1"/>
  <c r="CD137" i="1"/>
  <c r="CD138" i="1"/>
  <c r="CD139" i="1"/>
  <c r="CD140" i="1"/>
  <c r="CD141" i="1"/>
  <c r="CD142" i="1"/>
  <c r="CD143" i="1"/>
  <c r="CD144" i="1"/>
  <c r="CD145" i="1"/>
  <c r="CD146" i="1"/>
  <c r="CD147" i="1"/>
  <c r="CD148" i="1"/>
  <c r="CD149" i="1"/>
  <c r="CD150" i="1"/>
  <c r="CD151" i="1"/>
  <c r="CD152" i="1"/>
  <c r="CD153" i="1"/>
  <c r="CD154" i="1"/>
  <c r="CD155" i="1"/>
  <c r="CD156" i="1"/>
  <c r="CD157" i="1"/>
  <c r="CD158" i="1"/>
  <c r="CD159" i="1"/>
  <c r="CD160" i="1"/>
  <c r="CD161" i="1"/>
  <c r="CD162" i="1"/>
  <c r="CD163" i="1"/>
  <c r="CD164" i="1"/>
  <c r="CD165" i="1"/>
  <c r="CD166" i="1"/>
  <c r="CD167" i="1"/>
  <c r="CD168" i="1"/>
  <c r="CD169" i="1"/>
  <c r="CD170" i="1"/>
  <c r="CD171" i="1"/>
  <c r="CD4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2" i="1"/>
  <c r="CA83" i="1"/>
  <c r="CA84" i="1"/>
  <c r="CA85" i="1"/>
  <c r="CA86" i="1"/>
  <c r="CA87" i="1"/>
  <c r="CA88" i="1"/>
  <c r="CA89" i="1"/>
  <c r="CA90" i="1"/>
  <c r="CA91" i="1"/>
  <c r="CA92" i="1"/>
  <c r="CA93" i="1"/>
  <c r="CA94" i="1"/>
  <c r="CA95" i="1"/>
  <c r="CA96" i="1"/>
  <c r="CA97" i="1"/>
  <c r="CA98" i="1"/>
  <c r="CA99" i="1"/>
  <c r="CA100" i="1"/>
  <c r="CA101" i="1"/>
  <c r="CA102" i="1"/>
  <c r="CA103" i="1"/>
  <c r="CA104" i="1"/>
  <c r="CA105" i="1"/>
  <c r="CA106" i="1"/>
  <c r="CA107" i="1"/>
  <c r="CA108" i="1"/>
  <c r="CA109" i="1"/>
  <c r="CA110" i="1"/>
  <c r="CA111" i="1"/>
  <c r="CA112" i="1"/>
  <c r="CA113" i="1"/>
  <c r="CA114" i="1"/>
  <c r="CA115" i="1"/>
  <c r="CA116" i="1"/>
  <c r="CA117" i="1"/>
  <c r="CA118" i="1"/>
  <c r="CA119" i="1"/>
  <c r="CA120" i="1"/>
  <c r="CA121" i="1"/>
  <c r="CA122" i="1"/>
  <c r="CA123" i="1"/>
  <c r="CA124" i="1"/>
  <c r="CA125" i="1"/>
  <c r="CA126" i="1"/>
  <c r="CA127" i="1"/>
  <c r="CA128" i="1"/>
  <c r="CA129" i="1"/>
  <c r="CA130" i="1"/>
  <c r="CA131" i="1"/>
  <c r="CA132" i="1"/>
  <c r="CA133" i="1"/>
  <c r="CA134" i="1"/>
  <c r="CA135" i="1"/>
  <c r="CA136" i="1"/>
  <c r="CA137" i="1"/>
  <c r="CA138" i="1"/>
  <c r="CA139" i="1"/>
  <c r="CA140" i="1"/>
  <c r="CA141" i="1"/>
  <c r="CA142" i="1"/>
  <c r="CA143" i="1"/>
  <c r="CA144" i="1"/>
  <c r="CA145" i="1"/>
  <c r="CA146" i="1"/>
  <c r="CA147" i="1"/>
  <c r="CA148" i="1"/>
  <c r="CA149" i="1"/>
  <c r="CA150" i="1"/>
  <c r="CA151" i="1"/>
  <c r="CA152" i="1"/>
  <c r="CA153" i="1"/>
  <c r="CA154" i="1"/>
  <c r="CA155" i="1"/>
  <c r="CA156" i="1"/>
  <c r="CA157" i="1"/>
  <c r="CA158" i="1"/>
  <c r="CA159" i="1"/>
  <c r="CA160" i="1"/>
  <c r="CA161" i="1"/>
  <c r="CA162" i="1"/>
  <c r="CA163" i="1"/>
  <c r="CA164" i="1"/>
  <c r="CA165" i="1"/>
  <c r="CA166" i="1"/>
  <c r="CA167" i="1"/>
  <c r="CA168" i="1"/>
  <c r="CA169" i="1"/>
  <c r="CA170" i="1"/>
  <c r="CA171" i="1"/>
  <c r="CA4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CV20" i="1" s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CV36" i="1" s="1"/>
  <c r="BX37" i="1"/>
  <c r="BX38" i="1"/>
  <c r="BX39" i="1"/>
  <c r="BX40" i="1"/>
  <c r="BX41" i="1"/>
  <c r="CV41" i="1" s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CV89" i="1" s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CV108" i="1" s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7" i="1"/>
  <c r="BX128" i="1"/>
  <c r="BX129" i="1"/>
  <c r="BX130" i="1"/>
  <c r="BX131" i="1"/>
  <c r="BX132" i="1"/>
  <c r="BX133" i="1"/>
  <c r="BX134" i="1"/>
  <c r="BX135" i="1"/>
  <c r="BX136" i="1"/>
  <c r="BX137" i="1"/>
  <c r="CV137" i="1" s="1"/>
  <c r="BX138" i="1"/>
  <c r="BX139" i="1"/>
  <c r="BX140" i="1"/>
  <c r="BX141" i="1"/>
  <c r="BX142" i="1"/>
  <c r="BX143" i="1"/>
  <c r="BX144" i="1"/>
  <c r="BX145" i="1"/>
  <c r="BX146" i="1"/>
  <c r="BX147" i="1"/>
  <c r="BX148" i="1"/>
  <c r="CV148" i="1" s="1"/>
  <c r="BX149" i="1"/>
  <c r="BX150" i="1"/>
  <c r="BX151" i="1"/>
  <c r="BX152" i="1"/>
  <c r="BX153" i="1"/>
  <c r="BX154" i="1"/>
  <c r="BX155" i="1"/>
  <c r="BX156" i="1"/>
  <c r="CV156" i="1" s="1"/>
  <c r="BX157" i="1"/>
  <c r="BX158" i="1"/>
  <c r="BX159" i="1"/>
  <c r="BX160" i="1"/>
  <c r="BX161" i="1"/>
  <c r="BX162" i="1"/>
  <c r="BX163" i="1"/>
  <c r="BX164" i="1"/>
  <c r="BX165" i="1"/>
  <c r="BX166" i="1"/>
  <c r="BX167" i="1"/>
  <c r="BX168" i="1"/>
  <c r="BX169" i="1"/>
  <c r="BX170" i="1"/>
  <c r="BX171" i="1"/>
  <c r="BX4" i="1"/>
  <c r="CV4" i="1" s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8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170" i="1"/>
  <c r="BU171" i="1"/>
  <c r="BU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0" i="1"/>
  <c r="BK141" i="1"/>
  <c r="BK142" i="1"/>
  <c r="BK143" i="1"/>
  <c r="BK144" i="1"/>
  <c r="BK145" i="1"/>
  <c r="BK146" i="1"/>
  <c r="BK147" i="1"/>
  <c r="BK148" i="1"/>
  <c r="BK149" i="1"/>
  <c r="BK150" i="1"/>
  <c r="BK151" i="1"/>
  <c r="BK152" i="1"/>
  <c r="BK153" i="1"/>
  <c r="BK154" i="1"/>
  <c r="BK155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4" i="1"/>
  <c r="BB5" i="1"/>
  <c r="CR5" i="1" s="1"/>
  <c r="BB6" i="1"/>
  <c r="CR6" i="1" s="1"/>
  <c r="BB7" i="1"/>
  <c r="CR7" i="1" s="1"/>
  <c r="BB8" i="1"/>
  <c r="CR8" i="1" s="1"/>
  <c r="BB9" i="1"/>
  <c r="CR9" i="1" s="1"/>
  <c r="BB10" i="1"/>
  <c r="CR10" i="1" s="1"/>
  <c r="BB11" i="1"/>
  <c r="CR11" i="1" s="1"/>
  <c r="BB12" i="1"/>
  <c r="CR12" i="1" s="1"/>
  <c r="BB13" i="1"/>
  <c r="CR13" i="1" s="1"/>
  <c r="BB14" i="1"/>
  <c r="CR14" i="1" s="1"/>
  <c r="BB15" i="1"/>
  <c r="CR15" i="1" s="1"/>
  <c r="BB16" i="1"/>
  <c r="CR16" i="1" s="1"/>
  <c r="BB17" i="1"/>
  <c r="CR17" i="1" s="1"/>
  <c r="BB18" i="1"/>
  <c r="CR18" i="1" s="1"/>
  <c r="BB19" i="1"/>
  <c r="CR19" i="1" s="1"/>
  <c r="BB20" i="1"/>
  <c r="CR20" i="1" s="1"/>
  <c r="BB21" i="1"/>
  <c r="CR21" i="1" s="1"/>
  <c r="BB22" i="1"/>
  <c r="CR22" i="1" s="1"/>
  <c r="BB23" i="1"/>
  <c r="CR23" i="1" s="1"/>
  <c r="BB24" i="1"/>
  <c r="CR24" i="1" s="1"/>
  <c r="BB25" i="1"/>
  <c r="CR25" i="1" s="1"/>
  <c r="BB26" i="1"/>
  <c r="CR26" i="1" s="1"/>
  <c r="BB27" i="1"/>
  <c r="CR27" i="1" s="1"/>
  <c r="BB28" i="1"/>
  <c r="CR28" i="1" s="1"/>
  <c r="BB29" i="1"/>
  <c r="CR29" i="1" s="1"/>
  <c r="BB30" i="1"/>
  <c r="CR30" i="1" s="1"/>
  <c r="BB31" i="1"/>
  <c r="CR31" i="1" s="1"/>
  <c r="BB32" i="1"/>
  <c r="CR32" i="1" s="1"/>
  <c r="BB33" i="1"/>
  <c r="CR33" i="1" s="1"/>
  <c r="BB34" i="1"/>
  <c r="CR34" i="1" s="1"/>
  <c r="BB35" i="1"/>
  <c r="CR35" i="1" s="1"/>
  <c r="BB36" i="1"/>
  <c r="CR36" i="1" s="1"/>
  <c r="BB37" i="1"/>
  <c r="CR37" i="1" s="1"/>
  <c r="BB38" i="1"/>
  <c r="CR38" i="1" s="1"/>
  <c r="BB39" i="1"/>
  <c r="CR39" i="1" s="1"/>
  <c r="BB40" i="1"/>
  <c r="CR40" i="1" s="1"/>
  <c r="BB41" i="1"/>
  <c r="CR41" i="1" s="1"/>
  <c r="BB42" i="1"/>
  <c r="CR42" i="1" s="1"/>
  <c r="BB43" i="1"/>
  <c r="CR43" i="1" s="1"/>
  <c r="BB44" i="1"/>
  <c r="CR44" i="1" s="1"/>
  <c r="BB45" i="1"/>
  <c r="CR45" i="1" s="1"/>
  <c r="BB46" i="1"/>
  <c r="CR46" i="1" s="1"/>
  <c r="BB47" i="1"/>
  <c r="CR47" i="1" s="1"/>
  <c r="BB48" i="1"/>
  <c r="CR48" i="1" s="1"/>
  <c r="BB49" i="1"/>
  <c r="CR49" i="1" s="1"/>
  <c r="BB50" i="1"/>
  <c r="CR50" i="1" s="1"/>
  <c r="BB51" i="1"/>
  <c r="CR51" i="1" s="1"/>
  <c r="BB52" i="1"/>
  <c r="CR52" i="1" s="1"/>
  <c r="BB53" i="1"/>
  <c r="CR53" i="1" s="1"/>
  <c r="BB54" i="1"/>
  <c r="CR54" i="1" s="1"/>
  <c r="BB55" i="1"/>
  <c r="CR55" i="1" s="1"/>
  <c r="BB56" i="1"/>
  <c r="CR56" i="1" s="1"/>
  <c r="BB57" i="1"/>
  <c r="CR57" i="1" s="1"/>
  <c r="BB58" i="1"/>
  <c r="CR58" i="1" s="1"/>
  <c r="BB59" i="1"/>
  <c r="CR59" i="1" s="1"/>
  <c r="BB60" i="1"/>
  <c r="CR60" i="1" s="1"/>
  <c r="BB61" i="1"/>
  <c r="CR61" i="1" s="1"/>
  <c r="BB62" i="1"/>
  <c r="CR62" i="1" s="1"/>
  <c r="BB63" i="1"/>
  <c r="CR63" i="1" s="1"/>
  <c r="BB64" i="1"/>
  <c r="CR64" i="1" s="1"/>
  <c r="BB65" i="1"/>
  <c r="CR65" i="1" s="1"/>
  <c r="BB66" i="1"/>
  <c r="CR66" i="1" s="1"/>
  <c r="BB67" i="1"/>
  <c r="CR67" i="1" s="1"/>
  <c r="BB68" i="1"/>
  <c r="CR68" i="1" s="1"/>
  <c r="BB69" i="1"/>
  <c r="CR69" i="1" s="1"/>
  <c r="BB70" i="1"/>
  <c r="CR70" i="1" s="1"/>
  <c r="BB71" i="1"/>
  <c r="CR71" i="1" s="1"/>
  <c r="BB72" i="1"/>
  <c r="CR72" i="1" s="1"/>
  <c r="BB73" i="1"/>
  <c r="CR73" i="1" s="1"/>
  <c r="BB74" i="1"/>
  <c r="CR74" i="1" s="1"/>
  <c r="BB75" i="1"/>
  <c r="CR75" i="1" s="1"/>
  <c r="BB76" i="1"/>
  <c r="CR76" i="1" s="1"/>
  <c r="BB77" i="1"/>
  <c r="CR77" i="1" s="1"/>
  <c r="BB78" i="1"/>
  <c r="CR78" i="1" s="1"/>
  <c r="BB79" i="1"/>
  <c r="CR79" i="1" s="1"/>
  <c r="BB80" i="1"/>
  <c r="CR80" i="1" s="1"/>
  <c r="BB81" i="1"/>
  <c r="CR81" i="1" s="1"/>
  <c r="BB82" i="1"/>
  <c r="CR82" i="1" s="1"/>
  <c r="BB83" i="1"/>
  <c r="CR83" i="1" s="1"/>
  <c r="BB84" i="1"/>
  <c r="CR84" i="1" s="1"/>
  <c r="BB85" i="1"/>
  <c r="CR85" i="1" s="1"/>
  <c r="BB86" i="1"/>
  <c r="CR86" i="1" s="1"/>
  <c r="BB87" i="1"/>
  <c r="CR87" i="1" s="1"/>
  <c r="BB88" i="1"/>
  <c r="CR88" i="1" s="1"/>
  <c r="BB89" i="1"/>
  <c r="CR89" i="1" s="1"/>
  <c r="BB90" i="1"/>
  <c r="CR90" i="1" s="1"/>
  <c r="BB91" i="1"/>
  <c r="CR91" i="1" s="1"/>
  <c r="BB92" i="1"/>
  <c r="CR92" i="1" s="1"/>
  <c r="BB93" i="1"/>
  <c r="CR93" i="1" s="1"/>
  <c r="BB94" i="1"/>
  <c r="CR94" i="1" s="1"/>
  <c r="BB95" i="1"/>
  <c r="CR95" i="1" s="1"/>
  <c r="BB96" i="1"/>
  <c r="BB97" i="1"/>
  <c r="CR97" i="1" s="1"/>
  <c r="BB98" i="1"/>
  <c r="CR98" i="1" s="1"/>
  <c r="BB99" i="1"/>
  <c r="CR99" i="1" s="1"/>
  <c r="BB100" i="1"/>
  <c r="CR100" i="1" s="1"/>
  <c r="BB101" i="1"/>
  <c r="CR101" i="1" s="1"/>
  <c r="BB102" i="1"/>
  <c r="CR102" i="1" s="1"/>
  <c r="BB103" i="1"/>
  <c r="CR103" i="1" s="1"/>
  <c r="BB104" i="1"/>
  <c r="CR104" i="1" s="1"/>
  <c r="BB105" i="1"/>
  <c r="CR105" i="1" s="1"/>
  <c r="BB106" i="1"/>
  <c r="CR106" i="1" s="1"/>
  <c r="BB107" i="1"/>
  <c r="CR107" i="1" s="1"/>
  <c r="BB108" i="1"/>
  <c r="CR108" i="1" s="1"/>
  <c r="BB109" i="1"/>
  <c r="CR109" i="1" s="1"/>
  <c r="BB110" i="1"/>
  <c r="CR110" i="1" s="1"/>
  <c r="BB111" i="1"/>
  <c r="CR111" i="1" s="1"/>
  <c r="BB112" i="1"/>
  <c r="CR112" i="1" s="1"/>
  <c r="BB113" i="1"/>
  <c r="CR113" i="1" s="1"/>
  <c r="BB114" i="1"/>
  <c r="CR114" i="1" s="1"/>
  <c r="BB115" i="1"/>
  <c r="CR115" i="1" s="1"/>
  <c r="BB116" i="1"/>
  <c r="CR116" i="1" s="1"/>
  <c r="BB117" i="1"/>
  <c r="CR117" i="1" s="1"/>
  <c r="BB118" i="1"/>
  <c r="CR118" i="1" s="1"/>
  <c r="BB119" i="1"/>
  <c r="CR119" i="1" s="1"/>
  <c r="BB120" i="1"/>
  <c r="CR120" i="1" s="1"/>
  <c r="BB121" i="1"/>
  <c r="CR121" i="1" s="1"/>
  <c r="BB122" i="1"/>
  <c r="CR122" i="1" s="1"/>
  <c r="BB123" i="1"/>
  <c r="CR123" i="1" s="1"/>
  <c r="BB124" i="1"/>
  <c r="CR124" i="1" s="1"/>
  <c r="BB125" i="1"/>
  <c r="CR125" i="1" s="1"/>
  <c r="BB126" i="1"/>
  <c r="CR126" i="1" s="1"/>
  <c r="BB127" i="1"/>
  <c r="CR127" i="1" s="1"/>
  <c r="BB128" i="1"/>
  <c r="CR128" i="1" s="1"/>
  <c r="BB129" i="1"/>
  <c r="CR129" i="1" s="1"/>
  <c r="BB130" i="1"/>
  <c r="CR130" i="1" s="1"/>
  <c r="BB131" i="1"/>
  <c r="CR131" i="1" s="1"/>
  <c r="BB132" i="1"/>
  <c r="CR132" i="1" s="1"/>
  <c r="BB133" i="1"/>
  <c r="CR133" i="1" s="1"/>
  <c r="BB134" i="1"/>
  <c r="CR134" i="1" s="1"/>
  <c r="BB135" i="1"/>
  <c r="CR135" i="1" s="1"/>
  <c r="BB136" i="1"/>
  <c r="CR136" i="1" s="1"/>
  <c r="BB137" i="1"/>
  <c r="CR137" i="1" s="1"/>
  <c r="BB138" i="1"/>
  <c r="CR138" i="1" s="1"/>
  <c r="BB139" i="1"/>
  <c r="CR139" i="1" s="1"/>
  <c r="BB140" i="1"/>
  <c r="CR140" i="1" s="1"/>
  <c r="BB141" i="1"/>
  <c r="CR141" i="1" s="1"/>
  <c r="BB142" i="1"/>
  <c r="CR142" i="1" s="1"/>
  <c r="BB143" i="1"/>
  <c r="CR143" i="1" s="1"/>
  <c r="BB144" i="1"/>
  <c r="CR144" i="1" s="1"/>
  <c r="BB145" i="1"/>
  <c r="CR145" i="1" s="1"/>
  <c r="BB146" i="1"/>
  <c r="CR146" i="1" s="1"/>
  <c r="BB147" i="1"/>
  <c r="CR147" i="1" s="1"/>
  <c r="BB148" i="1"/>
  <c r="CR148" i="1" s="1"/>
  <c r="BB149" i="1"/>
  <c r="CR149" i="1" s="1"/>
  <c r="BB150" i="1"/>
  <c r="CR150" i="1" s="1"/>
  <c r="BB151" i="1"/>
  <c r="CR151" i="1" s="1"/>
  <c r="BB152" i="1"/>
  <c r="CR152" i="1" s="1"/>
  <c r="BB153" i="1"/>
  <c r="CR153" i="1" s="1"/>
  <c r="BB154" i="1"/>
  <c r="CR154" i="1" s="1"/>
  <c r="BB155" i="1"/>
  <c r="CR155" i="1" s="1"/>
  <c r="BB156" i="1"/>
  <c r="CR156" i="1" s="1"/>
  <c r="BB157" i="1"/>
  <c r="CR157" i="1" s="1"/>
  <c r="BB158" i="1"/>
  <c r="CR158" i="1" s="1"/>
  <c r="BB159" i="1"/>
  <c r="CR159" i="1" s="1"/>
  <c r="BB160" i="1"/>
  <c r="CR160" i="1" s="1"/>
  <c r="BB161" i="1"/>
  <c r="CR161" i="1" s="1"/>
  <c r="BB162" i="1"/>
  <c r="CR162" i="1" s="1"/>
  <c r="BB163" i="1"/>
  <c r="CR163" i="1" s="1"/>
  <c r="BB164" i="1"/>
  <c r="CR164" i="1" s="1"/>
  <c r="BB165" i="1"/>
  <c r="CR165" i="1" s="1"/>
  <c r="BB166" i="1"/>
  <c r="CR166" i="1" s="1"/>
  <c r="BB167" i="1"/>
  <c r="CR167" i="1" s="1"/>
  <c r="BB168" i="1"/>
  <c r="CR168" i="1" s="1"/>
  <c r="BB169" i="1"/>
  <c r="CR169" i="1" s="1"/>
  <c r="BB170" i="1"/>
  <c r="CR170" i="1" s="1"/>
  <c r="BB171" i="1"/>
  <c r="CR171" i="1" s="1"/>
  <c r="BB4" i="1"/>
  <c r="CR4" i="1" s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4" i="1"/>
  <c r="AU5" i="1"/>
  <c r="CY5" i="1" s="1"/>
  <c r="AU6" i="1"/>
  <c r="CY6" i="1" s="1"/>
  <c r="AU7" i="1"/>
  <c r="CY7" i="1" s="1"/>
  <c r="AU8" i="1"/>
  <c r="CY8" i="1" s="1"/>
  <c r="AU9" i="1"/>
  <c r="CY9" i="1" s="1"/>
  <c r="AU10" i="1"/>
  <c r="CY10" i="1" s="1"/>
  <c r="AU11" i="1"/>
  <c r="CY11" i="1" s="1"/>
  <c r="AU12" i="1"/>
  <c r="CY12" i="1" s="1"/>
  <c r="AU13" i="1"/>
  <c r="CY13" i="1" s="1"/>
  <c r="AU14" i="1"/>
  <c r="CY14" i="1" s="1"/>
  <c r="AU15" i="1"/>
  <c r="CY15" i="1" s="1"/>
  <c r="AU16" i="1"/>
  <c r="CY16" i="1" s="1"/>
  <c r="AU17" i="1"/>
  <c r="CY17" i="1" s="1"/>
  <c r="AU18" i="1"/>
  <c r="CY18" i="1" s="1"/>
  <c r="AU19" i="1"/>
  <c r="CY19" i="1" s="1"/>
  <c r="AU20" i="1"/>
  <c r="CY20" i="1" s="1"/>
  <c r="AU21" i="1"/>
  <c r="CY21" i="1" s="1"/>
  <c r="AU22" i="1"/>
  <c r="CY22" i="1" s="1"/>
  <c r="AU23" i="1"/>
  <c r="CY23" i="1" s="1"/>
  <c r="AU24" i="1"/>
  <c r="CY24" i="1" s="1"/>
  <c r="AU25" i="1"/>
  <c r="CY25" i="1" s="1"/>
  <c r="AU26" i="1"/>
  <c r="CY26" i="1" s="1"/>
  <c r="AU27" i="1"/>
  <c r="CY27" i="1" s="1"/>
  <c r="AU28" i="1"/>
  <c r="CY28" i="1" s="1"/>
  <c r="AU29" i="1"/>
  <c r="CY29" i="1" s="1"/>
  <c r="AU30" i="1"/>
  <c r="CY30" i="1" s="1"/>
  <c r="AU31" i="1"/>
  <c r="CY31" i="1" s="1"/>
  <c r="AU32" i="1"/>
  <c r="CY32" i="1" s="1"/>
  <c r="AU33" i="1"/>
  <c r="CY33" i="1" s="1"/>
  <c r="AU34" i="1"/>
  <c r="CY34" i="1" s="1"/>
  <c r="AU35" i="1"/>
  <c r="CY35" i="1" s="1"/>
  <c r="AU36" i="1"/>
  <c r="CY36" i="1" s="1"/>
  <c r="AU37" i="1"/>
  <c r="CY37" i="1" s="1"/>
  <c r="AU38" i="1"/>
  <c r="CY38" i="1" s="1"/>
  <c r="AU39" i="1"/>
  <c r="CY39" i="1" s="1"/>
  <c r="AU40" i="1"/>
  <c r="CY40" i="1" s="1"/>
  <c r="AU41" i="1"/>
  <c r="CY41" i="1" s="1"/>
  <c r="AU42" i="1"/>
  <c r="CY42" i="1" s="1"/>
  <c r="AU43" i="1"/>
  <c r="CY43" i="1" s="1"/>
  <c r="AU44" i="1"/>
  <c r="CY44" i="1" s="1"/>
  <c r="AU45" i="1"/>
  <c r="CY45" i="1" s="1"/>
  <c r="AU46" i="1"/>
  <c r="CY46" i="1" s="1"/>
  <c r="AU47" i="1"/>
  <c r="CY47" i="1" s="1"/>
  <c r="AU48" i="1"/>
  <c r="CY48" i="1" s="1"/>
  <c r="AU49" i="1"/>
  <c r="CY49" i="1" s="1"/>
  <c r="AU50" i="1"/>
  <c r="CY50" i="1" s="1"/>
  <c r="AU51" i="1"/>
  <c r="CY51" i="1" s="1"/>
  <c r="AU52" i="1"/>
  <c r="CY52" i="1" s="1"/>
  <c r="AU53" i="1"/>
  <c r="CY53" i="1" s="1"/>
  <c r="AU54" i="1"/>
  <c r="CY54" i="1" s="1"/>
  <c r="AU55" i="1"/>
  <c r="CY55" i="1" s="1"/>
  <c r="AU56" i="1"/>
  <c r="CY56" i="1" s="1"/>
  <c r="AU57" i="1"/>
  <c r="CY57" i="1" s="1"/>
  <c r="AU58" i="1"/>
  <c r="CY58" i="1" s="1"/>
  <c r="AU59" i="1"/>
  <c r="CY59" i="1" s="1"/>
  <c r="AU60" i="1"/>
  <c r="CY60" i="1" s="1"/>
  <c r="AU61" i="1"/>
  <c r="CY61" i="1" s="1"/>
  <c r="AU62" i="1"/>
  <c r="CY62" i="1" s="1"/>
  <c r="AU63" i="1"/>
  <c r="CY63" i="1" s="1"/>
  <c r="AU64" i="1"/>
  <c r="CY64" i="1" s="1"/>
  <c r="AU65" i="1"/>
  <c r="CY65" i="1" s="1"/>
  <c r="AU66" i="1"/>
  <c r="CY66" i="1" s="1"/>
  <c r="AU67" i="1"/>
  <c r="CY67" i="1" s="1"/>
  <c r="AU68" i="1"/>
  <c r="CY68" i="1" s="1"/>
  <c r="AU69" i="1"/>
  <c r="CY69" i="1" s="1"/>
  <c r="AU70" i="1"/>
  <c r="CY70" i="1" s="1"/>
  <c r="AU71" i="1"/>
  <c r="CY71" i="1" s="1"/>
  <c r="AU72" i="1"/>
  <c r="CY72" i="1" s="1"/>
  <c r="AU73" i="1"/>
  <c r="CY73" i="1" s="1"/>
  <c r="AU74" i="1"/>
  <c r="CY74" i="1" s="1"/>
  <c r="AU75" i="1"/>
  <c r="CY75" i="1" s="1"/>
  <c r="AU76" i="1"/>
  <c r="CY76" i="1" s="1"/>
  <c r="AU77" i="1"/>
  <c r="CY77" i="1" s="1"/>
  <c r="AU78" i="1"/>
  <c r="CY78" i="1" s="1"/>
  <c r="AU79" i="1"/>
  <c r="CY79" i="1" s="1"/>
  <c r="AU80" i="1"/>
  <c r="CY80" i="1" s="1"/>
  <c r="AU81" i="1"/>
  <c r="CY81" i="1" s="1"/>
  <c r="AU82" i="1"/>
  <c r="CY82" i="1" s="1"/>
  <c r="AU83" i="1"/>
  <c r="CY83" i="1" s="1"/>
  <c r="AU84" i="1"/>
  <c r="CY84" i="1" s="1"/>
  <c r="AU85" i="1"/>
  <c r="CY85" i="1" s="1"/>
  <c r="AU86" i="1"/>
  <c r="CY86" i="1" s="1"/>
  <c r="AU87" i="1"/>
  <c r="CY87" i="1" s="1"/>
  <c r="AU88" i="1"/>
  <c r="CY88" i="1" s="1"/>
  <c r="AU89" i="1"/>
  <c r="CY89" i="1" s="1"/>
  <c r="AU90" i="1"/>
  <c r="CY90" i="1" s="1"/>
  <c r="AU91" i="1"/>
  <c r="CY91" i="1" s="1"/>
  <c r="AU92" i="1"/>
  <c r="CY92" i="1" s="1"/>
  <c r="AU93" i="1"/>
  <c r="CY93" i="1" s="1"/>
  <c r="AU94" i="1"/>
  <c r="CY94" i="1" s="1"/>
  <c r="AU95" i="1"/>
  <c r="CY95" i="1" s="1"/>
  <c r="AU96" i="1"/>
  <c r="CY96" i="1" s="1"/>
  <c r="AU97" i="1"/>
  <c r="CY97" i="1" s="1"/>
  <c r="AU98" i="1"/>
  <c r="CY98" i="1" s="1"/>
  <c r="AU99" i="1"/>
  <c r="CY99" i="1" s="1"/>
  <c r="AU100" i="1"/>
  <c r="CY100" i="1" s="1"/>
  <c r="AU101" i="1"/>
  <c r="CY101" i="1" s="1"/>
  <c r="AU102" i="1"/>
  <c r="CY102" i="1" s="1"/>
  <c r="AU103" i="1"/>
  <c r="CY103" i="1" s="1"/>
  <c r="AU104" i="1"/>
  <c r="CY104" i="1" s="1"/>
  <c r="AU105" i="1"/>
  <c r="CY105" i="1" s="1"/>
  <c r="AU106" i="1"/>
  <c r="CY106" i="1" s="1"/>
  <c r="AU107" i="1"/>
  <c r="CY107" i="1" s="1"/>
  <c r="AU108" i="1"/>
  <c r="CY108" i="1" s="1"/>
  <c r="AU109" i="1"/>
  <c r="CY109" i="1" s="1"/>
  <c r="AU110" i="1"/>
  <c r="CY110" i="1" s="1"/>
  <c r="AU111" i="1"/>
  <c r="CY111" i="1" s="1"/>
  <c r="AU112" i="1"/>
  <c r="CY112" i="1" s="1"/>
  <c r="AU113" i="1"/>
  <c r="CY113" i="1" s="1"/>
  <c r="AU114" i="1"/>
  <c r="CY114" i="1" s="1"/>
  <c r="AU115" i="1"/>
  <c r="CY115" i="1" s="1"/>
  <c r="AU116" i="1"/>
  <c r="CY116" i="1" s="1"/>
  <c r="AU117" i="1"/>
  <c r="CY117" i="1" s="1"/>
  <c r="AU118" i="1"/>
  <c r="CY118" i="1" s="1"/>
  <c r="AU119" i="1"/>
  <c r="CY119" i="1" s="1"/>
  <c r="AU120" i="1"/>
  <c r="CY120" i="1" s="1"/>
  <c r="AU121" i="1"/>
  <c r="CY121" i="1" s="1"/>
  <c r="AU122" i="1"/>
  <c r="CY122" i="1" s="1"/>
  <c r="AU123" i="1"/>
  <c r="CY123" i="1" s="1"/>
  <c r="AU124" i="1"/>
  <c r="CY124" i="1" s="1"/>
  <c r="AU125" i="1"/>
  <c r="CY125" i="1" s="1"/>
  <c r="AU126" i="1"/>
  <c r="CY126" i="1" s="1"/>
  <c r="AU127" i="1"/>
  <c r="CY127" i="1" s="1"/>
  <c r="AU128" i="1"/>
  <c r="CY128" i="1" s="1"/>
  <c r="AU129" i="1"/>
  <c r="CY129" i="1" s="1"/>
  <c r="AU130" i="1"/>
  <c r="CY130" i="1" s="1"/>
  <c r="AU131" i="1"/>
  <c r="CY131" i="1" s="1"/>
  <c r="AU132" i="1"/>
  <c r="CY132" i="1" s="1"/>
  <c r="AU133" i="1"/>
  <c r="CY133" i="1" s="1"/>
  <c r="AU134" i="1"/>
  <c r="CY134" i="1" s="1"/>
  <c r="AU135" i="1"/>
  <c r="CY135" i="1" s="1"/>
  <c r="AU136" i="1"/>
  <c r="CY136" i="1" s="1"/>
  <c r="AU137" i="1"/>
  <c r="CY137" i="1" s="1"/>
  <c r="AU138" i="1"/>
  <c r="CY138" i="1" s="1"/>
  <c r="AU139" i="1"/>
  <c r="CY139" i="1" s="1"/>
  <c r="AU140" i="1"/>
  <c r="CY140" i="1" s="1"/>
  <c r="AU141" i="1"/>
  <c r="CY141" i="1" s="1"/>
  <c r="AU142" i="1"/>
  <c r="CY142" i="1" s="1"/>
  <c r="AU143" i="1"/>
  <c r="CY143" i="1" s="1"/>
  <c r="AU144" i="1"/>
  <c r="CY144" i="1" s="1"/>
  <c r="AU145" i="1"/>
  <c r="CY145" i="1" s="1"/>
  <c r="AU146" i="1"/>
  <c r="CY146" i="1" s="1"/>
  <c r="AU147" i="1"/>
  <c r="CY147" i="1" s="1"/>
  <c r="AU148" i="1"/>
  <c r="CY148" i="1" s="1"/>
  <c r="AU149" i="1"/>
  <c r="CY149" i="1" s="1"/>
  <c r="AU150" i="1"/>
  <c r="CY150" i="1" s="1"/>
  <c r="AU151" i="1"/>
  <c r="CY151" i="1" s="1"/>
  <c r="AU152" i="1"/>
  <c r="CY152" i="1" s="1"/>
  <c r="AU153" i="1"/>
  <c r="CY153" i="1" s="1"/>
  <c r="AU154" i="1"/>
  <c r="CY154" i="1" s="1"/>
  <c r="AU155" i="1"/>
  <c r="CY155" i="1" s="1"/>
  <c r="AU156" i="1"/>
  <c r="CY156" i="1" s="1"/>
  <c r="AU157" i="1"/>
  <c r="CY157" i="1" s="1"/>
  <c r="AU158" i="1"/>
  <c r="CY158" i="1" s="1"/>
  <c r="AU159" i="1"/>
  <c r="CY159" i="1" s="1"/>
  <c r="AU160" i="1"/>
  <c r="CY160" i="1" s="1"/>
  <c r="AU161" i="1"/>
  <c r="CY161" i="1" s="1"/>
  <c r="AU162" i="1"/>
  <c r="CY162" i="1" s="1"/>
  <c r="AU163" i="1"/>
  <c r="CY163" i="1" s="1"/>
  <c r="AU164" i="1"/>
  <c r="CY164" i="1" s="1"/>
  <c r="AU165" i="1"/>
  <c r="CY165" i="1" s="1"/>
  <c r="AU166" i="1"/>
  <c r="CY166" i="1" s="1"/>
  <c r="AU167" i="1"/>
  <c r="CY167" i="1" s="1"/>
  <c r="AU168" i="1"/>
  <c r="CY168" i="1" s="1"/>
  <c r="AU169" i="1"/>
  <c r="CY169" i="1" s="1"/>
  <c r="AU170" i="1"/>
  <c r="CY170" i="1" s="1"/>
  <c r="AU171" i="1"/>
  <c r="CY171" i="1" s="1"/>
  <c r="AU4" i="1"/>
  <c r="CY4" i="1" s="1"/>
  <c r="AQ5" i="1"/>
  <c r="CU5" i="1" s="1"/>
  <c r="AQ6" i="1"/>
  <c r="CU6" i="1" s="1"/>
  <c r="AQ7" i="1"/>
  <c r="CU7" i="1" s="1"/>
  <c r="AQ8" i="1"/>
  <c r="CU8" i="1" s="1"/>
  <c r="AQ9" i="1"/>
  <c r="CU9" i="1" s="1"/>
  <c r="AQ10" i="1"/>
  <c r="CU10" i="1" s="1"/>
  <c r="AQ11" i="1"/>
  <c r="CU11" i="1" s="1"/>
  <c r="AQ12" i="1"/>
  <c r="CU12" i="1" s="1"/>
  <c r="AQ13" i="1"/>
  <c r="CU13" i="1" s="1"/>
  <c r="AQ14" i="1"/>
  <c r="CU14" i="1" s="1"/>
  <c r="AQ15" i="1"/>
  <c r="CU15" i="1" s="1"/>
  <c r="AQ16" i="1"/>
  <c r="CU16" i="1" s="1"/>
  <c r="AQ17" i="1"/>
  <c r="CU17" i="1" s="1"/>
  <c r="AQ18" i="1"/>
  <c r="CU18" i="1" s="1"/>
  <c r="AQ19" i="1"/>
  <c r="CU19" i="1" s="1"/>
  <c r="AQ20" i="1"/>
  <c r="CU20" i="1" s="1"/>
  <c r="AQ21" i="1"/>
  <c r="CU21" i="1" s="1"/>
  <c r="AQ22" i="1"/>
  <c r="CU22" i="1" s="1"/>
  <c r="AQ23" i="1"/>
  <c r="CU23" i="1" s="1"/>
  <c r="AQ24" i="1"/>
  <c r="CU24" i="1" s="1"/>
  <c r="AQ25" i="1"/>
  <c r="CU25" i="1" s="1"/>
  <c r="AQ26" i="1"/>
  <c r="CU26" i="1" s="1"/>
  <c r="AQ27" i="1"/>
  <c r="CU27" i="1" s="1"/>
  <c r="AQ28" i="1"/>
  <c r="CU28" i="1" s="1"/>
  <c r="AQ29" i="1"/>
  <c r="CU29" i="1" s="1"/>
  <c r="AQ30" i="1"/>
  <c r="CU30" i="1" s="1"/>
  <c r="AQ31" i="1"/>
  <c r="CU31" i="1" s="1"/>
  <c r="AQ32" i="1"/>
  <c r="CU32" i="1" s="1"/>
  <c r="AQ33" i="1"/>
  <c r="CU33" i="1" s="1"/>
  <c r="AQ34" i="1"/>
  <c r="CU34" i="1" s="1"/>
  <c r="AQ35" i="1"/>
  <c r="CU35" i="1" s="1"/>
  <c r="AQ36" i="1"/>
  <c r="CU36" i="1" s="1"/>
  <c r="AQ37" i="1"/>
  <c r="CU37" i="1" s="1"/>
  <c r="AQ38" i="1"/>
  <c r="CU38" i="1" s="1"/>
  <c r="AQ39" i="1"/>
  <c r="CU39" i="1" s="1"/>
  <c r="AQ40" i="1"/>
  <c r="CU40" i="1" s="1"/>
  <c r="AQ41" i="1"/>
  <c r="CU41" i="1" s="1"/>
  <c r="AQ42" i="1"/>
  <c r="CU42" i="1" s="1"/>
  <c r="AQ43" i="1"/>
  <c r="CU43" i="1" s="1"/>
  <c r="AQ44" i="1"/>
  <c r="CU44" i="1" s="1"/>
  <c r="AQ45" i="1"/>
  <c r="CU45" i="1" s="1"/>
  <c r="AQ46" i="1"/>
  <c r="CU46" i="1" s="1"/>
  <c r="AQ47" i="1"/>
  <c r="CU47" i="1" s="1"/>
  <c r="AQ48" i="1"/>
  <c r="CU48" i="1" s="1"/>
  <c r="AQ49" i="1"/>
  <c r="CU49" i="1" s="1"/>
  <c r="AQ50" i="1"/>
  <c r="CU50" i="1" s="1"/>
  <c r="AQ51" i="1"/>
  <c r="CU51" i="1" s="1"/>
  <c r="AQ52" i="1"/>
  <c r="CU52" i="1" s="1"/>
  <c r="AQ53" i="1"/>
  <c r="CU53" i="1" s="1"/>
  <c r="AQ54" i="1"/>
  <c r="CU54" i="1" s="1"/>
  <c r="AQ55" i="1"/>
  <c r="CU55" i="1" s="1"/>
  <c r="AQ56" i="1"/>
  <c r="CU56" i="1" s="1"/>
  <c r="AQ57" i="1"/>
  <c r="CU57" i="1" s="1"/>
  <c r="AQ58" i="1"/>
  <c r="CU58" i="1" s="1"/>
  <c r="AQ59" i="1"/>
  <c r="CU59" i="1" s="1"/>
  <c r="AQ60" i="1"/>
  <c r="CU60" i="1" s="1"/>
  <c r="AQ61" i="1"/>
  <c r="CU61" i="1" s="1"/>
  <c r="AQ62" i="1"/>
  <c r="CU62" i="1" s="1"/>
  <c r="AQ63" i="1"/>
  <c r="CU63" i="1" s="1"/>
  <c r="AQ64" i="1"/>
  <c r="CU64" i="1" s="1"/>
  <c r="AQ65" i="1"/>
  <c r="CU65" i="1" s="1"/>
  <c r="AQ66" i="1"/>
  <c r="CU66" i="1" s="1"/>
  <c r="AQ67" i="1"/>
  <c r="CU67" i="1" s="1"/>
  <c r="AQ68" i="1"/>
  <c r="CU68" i="1" s="1"/>
  <c r="AQ69" i="1"/>
  <c r="CU69" i="1" s="1"/>
  <c r="AQ70" i="1"/>
  <c r="CU70" i="1" s="1"/>
  <c r="AQ71" i="1"/>
  <c r="CU71" i="1" s="1"/>
  <c r="AQ72" i="1"/>
  <c r="CU72" i="1" s="1"/>
  <c r="AQ73" i="1"/>
  <c r="CU73" i="1" s="1"/>
  <c r="AQ74" i="1"/>
  <c r="CU74" i="1" s="1"/>
  <c r="AQ75" i="1"/>
  <c r="CU75" i="1" s="1"/>
  <c r="AQ76" i="1"/>
  <c r="CU76" i="1" s="1"/>
  <c r="AQ77" i="1"/>
  <c r="CU77" i="1" s="1"/>
  <c r="AQ78" i="1"/>
  <c r="CU78" i="1" s="1"/>
  <c r="AQ79" i="1"/>
  <c r="CU79" i="1" s="1"/>
  <c r="AQ80" i="1"/>
  <c r="CU80" i="1" s="1"/>
  <c r="AQ81" i="1"/>
  <c r="CU81" i="1" s="1"/>
  <c r="AQ82" i="1"/>
  <c r="CU82" i="1" s="1"/>
  <c r="AQ83" i="1"/>
  <c r="CU83" i="1" s="1"/>
  <c r="AQ84" i="1"/>
  <c r="CU84" i="1" s="1"/>
  <c r="AQ85" i="1"/>
  <c r="CU85" i="1" s="1"/>
  <c r="AQ86" i="1"/>
  <c r="CU86" i="1" s="1"/>
  <c r="AQ87" i="1"/>
  <c r="CU87" i="1" s="1"/>
  <c r="AQ88" i="1"/>
  <c r="CU88" i="1" s="1"/>
  <c r="AQ89" i="1"/>
  <c r="CU89" i="1" s="1"/>
  <c r="AQ90" i="1"/>
  <c r="CU90" i="1" s="1"/>
  <c r="AQ91" i="1"/>
  <c r="CU91" i="1" s="1"/>
  <c r="AQ92" i="1"/>
  <c r="CU92" i="1" s="1"/>
  <c r="AQ93" i="1"/>
  <c r="CU93" i="1" s="1"/>
  <c r="AQ94" i="1"/>
  <c r="CU94" i="1" s="1"/>
  <c r="AQ95" i="1"/>
  <c r="CU95" i="1" s="1"/>
  <c r="AQ96" i="1"/>
  <c r="CU96" i="1" s="1"/>
  <c r="AQ97" i="1"/>
  <c r="CU97" i="1" s="1"/>
  <c r="AQ98" i="1"/>
  <c r="CU98" i="1" s="1"/>
  <c r="AQ99" i="1"/>
  <c r="CU99" i="1" s="1"/>
  <c r="AQ100" i="1"/>
  <c r="CU100" i="1" s="1"/>
  <c r="AQ101" i="1"/>
  <c r="CU101" i="1" s="1"/>
  <c r="AQ102" i="1"/>
  <c r="CU102" i="1" s="1"/>
  <c r="AQ103" i="1"/>
  <c r="CU103" i="1" s="1"/>
  <c r="AQ104" i="1"/>
  <c r="CU104" i="1" s="1"/>
  <c r="AQ105" i="1"/>
  <c r="CU105" i="1" s="1"/>
  <c r="AQ106" i="1"/>
  <c r="CU106" i="1" s="1"/>
  <c r="AQ107" i="1"/>
  <c r="CU107" i="1" s="1"/>
  <c r="AQ108" i="1"/>
  <c r="CU108" i="1" s="1"/>
  <c r="AQ109" i="1"/>
  <c r="CU109" i="1" s="1"/>
  <c r="AQ110" i="1"/>
  <c r="CU110" i="1" s="1"/>
  <c r="AQ111" i="1"/>
  <c r="CU111" i="1" s="1"/>
  <c r="AQ112" i="1"/>
  <c r="CU112" i="1" s="1"/>
  <c r="AQ113" i="1"/>
  <c r="CU113" i="1" s="1"/>
  <c r="AQ114" i="1"/>
  <c r="CU114" i="1" s="1"/>
  <c r="AQ115" i="1"/>
  <c r="CU115" i="1" s="1"/>
  <c r="AQ116" i="1"/>
  <c r="CU116" i="1" s="1"/>
  <c r="AQ117" i="1"/>
  <c r="CU117" i="1" s="1"/>
  <c r="AQ118" i="1"/>
  <c r="CU118" i="1" s="1"/>
  <c r="AQ119" i="1"/>
  <c r="CU119" i="1" s="1"/>
  <c r="AQ120" i="1"/>
  <c r="CU120" i="1" s="1"/>
  <c r="AQ121" i="1"/>
  <c r="CU121" i="1" s="1"/>
  <c r="AQ122" i="1"/>
  <c r="CU122" i="1" s="1"/>
  <c r="AQ123" i="1"/>
  <c r="CU123" i="1" s="1"/>
  <c r="AQ124" i="1"/>
  <c r="CU124" i="1" s="1"/>
  <c r="AQ125" i="1"/>
  <c r="CU125" i="1" s="1"/>
  <c r="AQ126" i="1"/>
  <c r="CU126" i="1" s="1"/>
  <c r="AQ127" i="1"/>
  <c r="CU127" i="1" s="1"/>
  <c r="AQ128" i="1"/>
  <c r="CU128" i="1" s="1"/>
  <c r="AQ129" i="1"/>
  <c r="CU129" i="1" s="1"/>
  <c r="AQ130" i="1"/>
  <c r="CU130" i="1" s="1"/>
  <c r="AQ131" i="1"/>
  <c r="CU131" i="1" s="1"/>
  <c r="AQ132" i="1"/>
  <c r="CU132" i="1" s="1"/>
  <c r="AQ133" i="1"/>
  <c r="CU133" i="1" s="1"/>
  <c r="AQ134" i="1"/>
  <c r="CU134" i="1" s="1"/>
  <c r="AQ135" i="1"/>
  <c r="CU135" i="1" s="1"/>
  <c r="AQ136" i="1"/>
  <c r="CU136" i="1" s="1"/>
  <c r="AQ137" i="1"/>
  <c r="CU137" i="1" s="1"/>
  <c r="AQ138" i="1"/>
  <c r="CU138" i="1" s="1"/>
  <c r="AQ139" i="1"/>
  <c r="CU139" i="1" s="1"/>
  <c r="AQ140" i="1"/>
  <c r="CU140" i="1" s="1"/>
  <c r="AQ141" i="1"/>
  <c r="CU141" i="1" s="1"/>
  <c r="AQ142" i="1"/>
  <c r="CU142" i="1" s="1"/>
  <c r="AQ143" i="1"/>
  <c r="CU143" i="1" s="1"/>
  <c r="AQ144" i="1"/>
  <c r="CU144" i="1" s="1"/>
  <c r="AQ145" i="1"/>
  <c r="CU145" i="1" s="1"/>
  <c r="AQ146" i="1"/>
  <c r="CU146" i="1" s="1"/>
  <c r="AQ147" i="1"/>
  <c r="CU147" i="1" s="1"/>
  <c r="AQ148" i="1"/>
  <c r="CU148" i="1" s="1"/>
  <c r="AQ149" i="1"/>
  <c r="CU149" i="1" s="1"/>
  <c r="AQ150" i="1"/>
  <c r="CU150" i="1" s="1"/>
  <c r="AQ151" i="1"/>
  <c r="CU151" i="1" s="1"/>
  <c r="AQ152" i="1"/>
  <c r="CU152" i="1" s="1"/>
  <c r="AQ153" i="1"/>
  <c r="CU153" i="1" s="1"/>
  <c r="AQ154" i="1"/>
  <c r="CU154" i="1" s="1"/>
  <c r="AQ155" i="1"/>
  <c r="CU155" i="1" s="1"/>
  <c r="AQ156" i="1"/>
  <c r="CU156" i="1" s="1"/>
  <c r="AQ157" i="1"/>
  <c r="CU157" i="1" s="1"/>
  <c r="AQ158" i="1"/>
  <c r="CU158" i="1" s="1"/>
  <c r="AQ159" i="1"/>
  <c r="CU159" i="1" s="1"/>
  <c r="AQ160" i="1"/>
  <c r="CU160" i="1" s="1"/>
  <c r="AQ161" i="1"/>
  <c r="CU161" i="1" s="1"/>
  <c r="AQ162" i="1"/>
  <c r="CU162" i="1" s="1"/>
  <c r="AQ163" i="1"/>
  <c r="CU163" i="1" s="1"/>
  <c r="AQ164" i="1"/>
  <c r="CU164" i="1" s="1"/>
  <c r="AQ165" i="1"/>
  <c r="CU165" i="1" s="1"/>
  <c r="AQ166" i="1"/>
  <c r="CU166" i="1" s="1"/>
  <c r="AQ167" i="1"/>
  <c r="CU167" i="1" s="1"/>
  <c r="AQ168" i="1"/>
  <c r="CU168" i="1" s="1"/>
  <c r="AQ169" i="1"/>
  <c r="CU169" i="1" s="1"/>
  <c r="AQ170" i="1"/>
  <c r="CU170" i="1" s="1"/>
  <c r="AQ171" i="1"/>
  <c r="CU171" i="1" s="1"/>
  <c r="AQ4" i="1"/>
  <c r="CU4" i="1" s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4" i="1"/>
  <c r="Z87" i="1"/>
  <c r="CX87" i="1" s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4" i="1"/>
  <c r="AA5" i="1"/>
  <c r="Z5" i="1" s="1"/>
  <c r="CX5" i="1" s="1"/>
  <c r="AA6" i="1"/>
  <c r="Z6" i="1" s="1"/>
  <c r="CX6" i="1" s="1"/>
  <c r="AA7" i="1"/>
  <c r="Z7" i="1" s="1"/>
  <c r="AA8" i="1"/>
  <c r="Z8" i="1" s="1"/>
  <c r="CX8" i="1" s="1"/>
  <c r="AA9" i="1"/>
  <c r="Z9" i="1" s="1"/>
  <c r="CX9" i="1" s="1"/>
  <c r="AA10" i="1"/>
  <c r="Z10" i="1" s="1"/>
  <c r="CX10" i="1" s="1"/>
  <c r="AA11" i="1"/>
  <c r="Z11" i="1" s="1"/>
  <c r="CX11" i="1" s="1"/>
  <c r="AA12" i="1"/>
  <c r="Z12" i="1" s="1"/>
  <c r="CX12" i="1" s="1"/>
  <c r="AA13" i="1"/>
  <c r="Z13" i="1" s="1"/>
  <c r="CX13" i="1" s="1"/>
  <c r="AA14" i="1"/>
  <c r="Z14" i="1" s="1"/>
  <c r="CX14" i="1" s="1"/>
  <c r="AA15" i="1"/>
  <c r="Z15" i="1" s="1"/>
  <c r="AA16" i="1"/>
  <c r="Z16" i="1" s="1"/>
  <c r="CX16" i="1" s="1"/>
  <c r="AA17" i="1"/>
  <c r="Z17" i="1" s="1"/>
  <c r="CX17" i="1" s="1"/>
  <c r="AA18" i="1"/>
  <c r="Z18" i="1" s="1"/>
  <c r="CX18" i="1" s="1"/>
  <c r="AA19" i="1"/>
  <c r="Z19" i="1" s="1"/>
  <c r="CX19" i="1" s="1"/>
  <c r="AA20" i="1"/>
  <c r="Z20" i="1" s="1"/>
  <c r="CX20" i="1" s="1"/>
  <c r="AA21" i="1"/>
  <c r="Z21" i="1" s="1"/>
  <c r="CX21" i="1" s="1"/>
  <c r="AA22" i="1"/>
  <c r="Z22" i="1" s="1"/>
  <c r="CX22" i="1" s="1"/>
  <c r="AA23" i="1"/>
  <c r="Z23" i="1" s="1"/>
  <c r="CX23" i="1" s="1"/>
  <c r="AA24" i="1"/>
  <c r="Z24" i="1" s="1"/>
  <c r="CX24" i="1" s="1"/>
  <c r="AA25" i="1"/>
  <c r="Z25" i="1" s="1"/>
  <c r="CX25" i="1" s="1"/>
  <c r="AA26" i="1"/>
  <c r="Z26" i="1" s="1"/>
  <c r="CX26" i="1" s="1"/>
  <c r="AA27" i="1"/>
  <c r="Z27" i="1" s="1"/>
  <c r="CX27" i="1" s="1"/>
  <c r="AA28" i="1"/>
  <c r="Z28" i="1" s="1"/>
  <c r="CX28" i="1" s="1"/>
  <c r="AA29" i="1"/>
  <c r="Z29" i="1" s="1"/>
  <c r="CX29" i="1" s="1"/>
  <c r="AA30" i="1"/>
  <c r="Z30" i="1" s="1"/>
  <c r="CX30" i="1" s="1"/>
  <c r="AA31" i="1"/>
  <c r="Z31" i="1" s="1"/>
  <c r="CX31" i="1" s="1"/>
  <c r="AA32" i="1"/>
  <c r="Z32" i="1" s="1"/>
  <c r="CX32" i="1" s="1"/>
  <c r="AA33" i="1"/>
  <c r="Z33" i="1" s="1"/>
  <c r="CX33" i="1" s="1"/>
  <c r="AA34" i="1"/>
  <c r="Z34" i="1" s="1"/>
  <c r="CX34" i="1" s="1"/>
  <c r="AA35" i="1"/>
  <c r="Z35" i="1" s="1"/>
  <c r="CX35" i="1" s="1"/>
  <c r="AA36" i="1"/>
  <c r="Z36" i="1" s="1"/>
  <c r="CX36" i="1" s="1"/>
  <c r="AA37" i="1"/>
  <c r="Z37" i="1" s="1"/>
  <c r="CX37" i="1" s="1"/>
  <c r="AA38" i="1"/>
  <c r="Z38" i="1" s="1"/>
  <c r="CX38" i="1" s="1"/>
  <c r="AA39" i="1"/>
  <c r="Z39" i="1" s="1"/>
  <c r="AA40" i="1"/>
  <c r="Z40" i="1" s="1"/>
  <c r="CX40" i="1" s="1"/>
  <c r="AA41" i="1"/>
  <c r="Z41" i="1" s="1"/>
  <c r="CX41" i="1" s="1"/>
  <c r="AA42" i="1"/>
  <c r="Z42" i="1" s="1"/>
  <c r="CX42" i="1" s="1"/>
  <c r="AA43" i="1"/>
  <c r="Z43" i="1" s="1"/>
  <c r="CX43" i="1" s="1"/>
  <c r="AA44" i="1"/>
  <c r="Z44" i="1" s="1"/>
  <c r="CX44" i="1" s="1"/>
  <c r="AA45" i="1"/>
  <c r="Z45" i="1" s="1"/>
  <c r="CX45" i="1" s="1"/>
  <c r="AA46" i="1"/>
  <c r="Z46" i="1" s="1"/>
  <c r="CX46" i="1" s="1"/>
  <c r="AA47" i="1"/>
  <c r="Z47" i="1" s="1"/>
  <c r="AA48" i="1"/>
  <c r="Z48" i="1" s="1"/>
  <c r="CX48" i="1" s="1"/>
  <c r="AA49" i="1"/>
  <c r="Z49" i="1" s="1"/>
  <c r="CX49" i="1" s="1"/>
  <c r="AA50" i="1"/>
  <c r="Z50" i="1" s="1"/>
  <c r="CX50" i="1" s="1"/>
  <c r="AA51" i="1"/>
  <c r="Z51" i="1" s="1"/>
  <c r="CX51" i="1" s="1"/>
  <c r="AA52" i="1"/>
  <c r="Z52" i="1" s="1"/>
  <c r="CX52" i="1" s="1"/>
  <c r="AA53" i="1"/>
  <c r="Z53" i="1" s="1"/>
  <c r="CX53" i="1" s="1"/>
  <c r="AA54" i="1"/>
  <c r="Z54" i="1" s="1"/>
  <c r="CX54" i="1" s="1"/>
  <c r="AA55" i="1"/>
  <c r="Z55" i="1" s="1"/>
  <c r="AA56" i="1"/>
  <c r="Z56" i="1" s="1"/>
  <c r="CX56" i="1" s="1"/>
  <c r="AA57" i="1"/>
  <c r="Z57" i="1" s="1"/>
  <c r="CX57" i="1" s="1"/>
  <c r="AA58" i="1"/>
  <c r="Z58" i="1" s="1"/>
  <c r="CX58" i="1" s="1"/>
  <c r="AA59" i="1"/>
  <c r="Z59" i="1" s="1"/>
  <c r="CX59" i="1" s="1"/>
  <c r="AA60" i="1"/>
  <c r="Z60" i="1" s="1"/>
  <c r="CX60" i="1" s="1"/>
  <c r="AA61" i="1"/>
  <c r="Z61" i="1" s="1"/>
  <c r="CX61" i="1" s="1"/>
  <c r="AA62" i="1"/>
  <c r="Z62" i="1" s="1"/>
  <c r="CX62" i="1" s="1"/>
  <c r="AA63" i="1"/>
  <c r="Z63" i="1" s="1"/>
  <c r="AA64" i="1"/>
  <c r="Z64" i="1" s="1"/>
  <c r="CX64" i="1" s="1"/>
  <c r="AA65" i="1"/>
  <c r="Z65" i="1" s="1"/>
  <c r="CX65" i="1" s="1"/>
  <c r="AA66" i="1"/>
  <c r="Z66" i="1" s="1"/>
  <c r="CX66" i="1" s="1"/>
  <c r="AA67" i="1"/>
  <c r="Z67" i="1" s="1"/>
  <c r="CX67" i="1" s="1"/>
  <c r="AA68" i="1"/>
  <c r="Z68" i="1" s="1"/>
  <c r="CX68" i="1" s="1"/>
  <c r="AA69" i="1"/>
  <c r="Z69" i="1" s="1"/>
  <c r="CX69" i="1" s="1"/>
  <c r="AA70" i="1"/>
  <c r="Z70" i="1" s="1"/>
  <c r="CX70" i="1" s="1"/>
  <c r="AA71" i="1"/>
  <c r="Z71" i="1" s="1"/>
  <c r="AA72" i="1"/>
  <c r="Z72" i="1" s="1"/>
  <c r="CX72" i="1" s="1"/>
  <c r="AA73" i="1"/>
  <c r="Z73" i="1" s="1"/>
  <c r="CX73" i="1" s="1"/>
  <c r="AA74" i="1"/>
  <c r="Z74" i="1" s="1"/>
  <c r="CX74" i="1" s="1"/>
  <c r="AA75" i="1"/>
  <c r="Z75" i="1" s="1"/>
  <c r="CX75" i="1" s="1"/>
  <c r="AA76" i="1"/>
  <c r="Z76" i="1" s="1"/>
  <c r="CX76" i="1" s="1"/>
  <c r="AA77" i="1"/>
  <c r="Z77" i="1" s="1"/>
  <c r="CX77" i="1" s="1"/>
  <c r="AA78" i="1"/>
  <c r="Z78" i="1" s="1"/>
  <c r="CX78" i="1" s="1"/>
  <c r="AA79" i="1"/>
  <c r="Z79" i="1" s="1"/>
  <c r="AA80" i="1"/>
  <c r="Z80" i="1" s="1"/>
  <c r="CX80" i="1" s="1"/>
  <c r="AA81" i="1"/>
  <c r="Z81" i="1" s="1"/>
  <c r="CX81" i="1" s="1"/>
  <c r="AA82" i="1"/>
  <c r="Z82" i="1" s="1"/>
  <c r="CX82" i="1" s="1"/>
  <c r="AA83" i="1"/>
  <c r="Z83" i="1" s="1"/>
  <c r="CX83" i="1" s="1"/>
  <c r="AA84" i="1"/>
  <c r="Z84" i="1" s="1"/>
  <c r="CX84" i="1" s="1"/>
  <c r="AA85" i="1"/>
  <c r="Z85" i="1" s="1"/>
  <c r="CX85" i="1" s="1"/>
  <c r="AA86" i="1"/>
  <c r="Z86" i="1" s="1"/>
  <c r="CX86" i="1" s="1"/>
  <c r="AA87" i="1"/>
  <c r="AA88" i="1"/>
  <c r="Z88" i="1" s="1"/>
  <c r="CX88" i="1" s="1"/>
  <c r="AA89" i="1"/>
  <c r="Z89" i="1" s="1"/>
  <c r="CX89" i="1" s="1"/>
  <c r="AA90" i="1"/>
  <c r="Z90" i="1" s="1"/>
  <c r="CX90" i="1" s="1"/>
  <c r="AA91" i="1"/>
  <c r="Z91" i="1" s="1"/>
  <c r="CX91" i="1" s="1"/>
  <c r="AA92" i="1"/>
  <c r="Z92" i="1" s="1"/>
  <c r="CX92" i="1" s="1"/>
  <c r="AA93" i="1"/>
  <c r="Z93" i="1" s="1"/>
  <c r="CX93" i="1" s="1"/>
  <c r="AA94" i="1"/>
  <c r="Z94" i="1" s="1"/>
  <c r="CX94" i="1" s="1"/>
  <c r="AA95" i="1"/>
  <c r="Z95" i="1" s="1"/>
  <c r="CX95" i="1" s="1"/>
  <c r="AA96" i="1"/>
  <c r="Z96" i="1" s="1"/>
  <c r="CX96" i="1" s="1"/>
  <c r="AA97" i="1"/>
  <c r="Z97" i="1" s="1"/>
  <c r="CX97" i="1" s="1"/>
  <c r="AA98" i="1"/>
  <c r="Z98" i="1" s="1"/>
  <c r="CX98" i="1" s="1"/>
  <c r="AA99" i="1"/>
  <c r="Z99" i="1" s="1"/>
  <c r="CX99" i="1" s="1"/>
  <c r="AA100" i="1"/>
  <c r="Z100" i="1" s="1"/>
  <c r="CX100" i="1" s="1"/>
  <c r="AA101" i="1"/>
  <c r="Z101" i="1" s="1"/>
  <c r="AA102" i="1"/>
  <c r="Z102" i="1" s="1"/>
  <c r="CX102" i="1" s="1"/>
  <c r="AA103" i="1"/>
  <c r="Z103" i="1" s="1"/>
  <c r="AA104" i="1"/>
  <c r="Z104" i="1" s="1"/>
  <c r="CX104" i="1" s="1"/>
  <c r="AA105" i="1"/>
  <c r="Z105" i="1" s="1"/>
  <c r="CX105" i="1" s="1"/>
  <c r="AA106" i="1"/>
  <c r="Z106" i="1" s="1"/>
  <c r="CX106" i="1" s="1"/>
  <c r="AA107" i="1"/>
  <c r="Z107" i="1" s="1"/>
  <c r="CX107" i="1" s="1"/>
  <c r="AA108" i="1"/>
  <c r="Z108" i="1" s="1"/>
  <c r="CX108" i="1" s="1"/>
  <c r="AA109" i="1"/>
  <c r="Z109" i="1" s="1"/>
  <c r="AA110" i="1"/>
  <c r="Z110" i="1" s="1"/>
  <c r="CX110" i="1" s="1"/>
  <c r="AA111" i="1"/>
  <c r="Z111" i="1" s="1"/>
  <c r="AA112" i="1"/>
  <c r="Z112" i="1" s="1"/>
  <c r="CX112" i="1" s="1"/>
  <c r="AA113" i="1"/>
  <c r="Z113" i="1" s="1"/>
  <c r="CX113" i="1" s="1"/>
  <c r="AA114" i="1"/>
  <c r="Z114" i="1" s="1"/>
  <c r="CX114" i="1" s="1"/>
  <c r="AA115" i="1"/>
  <c r="Z115" i="1" s="1"/>
  <c r="CX115" i="1" s="1"/>
  <c r="AA116" i="1"/>
  <c r="Z116" i="1" s="1"/>
  <c r="CX116" i="1" s="1"/>
  <c r="AA117" i="1"/>
  <c r="Z117" i="1" s="1"/>
  <c r="AA118" i="1"/>
  <c r="Z118" i="1" s="1"/>
  <c r="CX118" i="1" s="1"/>
  <c r="AA119" i="1"/>
  <c r="Z119" i="1" s="1"/>
  <c r="AA120" i="1"/>
  <c r="Z120" i="1" s="1"/>
  <c r="CX120" i="1" s="1"/>
  <c r="AA121" i="1"/>
  <c r="Z121" i="1" s="1"/>
  <c r="CX121" i="1" s="1"/>
  <c r="AA122" i="1"/>
  <c r="Z122" i="1" s="1"/>
  <c r="CX122" i="1" s="1"/>
  <c r="AA123" i="1"/>
  <c r="Z123" i="1" s="1"/>
  <c r="CX123" i="1" s="1"/>
  <c r="AA124" i="1"/>
  <c r="Z124" i="1" s="1"/>
  <c r="CX124" i="1" s="1"/>
  <c r="AA125" i="1"/>
  <c r="Z125" i="1" s="1"/>
  <c r="AA126" i="1"/>
  <c r="Z126" i="1" s="1"/>
  <c r="CX126" i="1" s="1"/>
  <c r="AA127" i="1"/>
  <c r="Z127" i="1" s="1"/>
  <c r="AA128" i="1"/>
  <c r="Z128" i="1" s="1"/>
  <c r="CX128" i="1" s="1"/>
  <c r="AA129" i="1"/>
  <c r="Z129" i="1" s="1"/>
  <c r="CX129" i="1" s="1"/>
  <c r="AA130" i="1"/>
  <c r="Z130" i="1" s="1"/>
  <c r="CX130" i="1" s="1"/>
  <c r="AA131" i="1"/>
  <c r="Z131" i="1" s="1"/>
  <c r="CX131" i="1" s="1"/>
  <c r="AA132" i="1"/>
  <c r="Z132" i="1" s="1"/>
  <c r="CX132" i="1" s="1"/>
  <c r="AA133" i="1"/>
  <c r="Z133" i="1" s="1"/>
  <c r="AA134" i="1"/>
  <c r="Z134" i="1" s="1"/>
  <c r="CX134" i="1" s="1"/>
  <c r="AA135" i="1"/>
  <c r="Z135" i="1" s="1"/>
  <c r="AA136" i="1"/>
  <c r="Z136" i="1" s="1"/>
  <c r="CX136" i="1" s="1"/>
  <c r="AA137" i="1"/>
  <c r="Z137" i="1" s="1"/>
  <c r="CX137" i="1" s="1"/>
  <c r="AA138" i="1"/>
  <c r="Z138" i="1" s="1"/>
  <c r="CX138" i="1" s="1"/>
  <c r="AA139" i="1"/>
  <c r="Z139" i="1" s="1"/>
  <c r="CX139" i="1" s="1"/>
  <c r="AA140" i="1"/>
  <c r="Z140" i="1" s="1"/>
  <c r="CX140" i="1" s="1"/>
  <c r="AA141" i="1"/>
  <c r="Z141" i="1" s="1"/>
  <c r="AA142" i="1"/>
  <c r="Z142" i="1" s="1"/>
  <c r="CX142" i="1" s="1"/>
  <c r="AA143" i="1"/>
  <c r="Z143" i="1" s="1"/>
  <c r="AA144" i="1"/>
  <c r="Z144" i="1" s="1"/>
  <c r="CX144" i="1" s="1"/>
  <c r="AA145" i="1"/>
  <c r="Z145" i="1" s="1"/>
  <c r="CX145" i="1" s="1"/>
  <c r="AA146" i="1"/>
  <c r="Z146" i="1" s="1"/>
  <c r="CX146" i="1" s="1"/>
  <c r="AA147" i="1"/>
  <c r="Z147" i="1" s="1"/>
  <c r="CX147" i="1" s="1"/>
  <c r="AA148" i="1"/>
  <c r="Z148" i="1" s="1"/>
  <c r="CX148" i="1" s="1"/>
  <c r="AA149" i="1"/>
  <c r="Z149" i="1" s="1"/>
  <c r="CX149" i="1" s="1"/>
  <c r="AA150" i="1"/>
  <c r="Z150" i="1" s="1"/>
  <c r="CX150" i="1" s="1"/>
  <c r="AA151" i="1"/>
  <c r="Z151" i="1" s="1"/>
  <c r="AA152" i="1"/>
  <c r="Z152" i="1" s="1"/>
  <c r="CX152" i="1" s="1"/>
  <c r="AA153" i="1"/>
  <c r="Z153" i="1" s="1"/>
  <c r="CX153" i="1" s="1"/>
  <c r="AA154" i="1"/>
  <c r="Z154" i="1" s="1"/>
  <c r="CX154" i="1" s="1"/>
  <c r="AA155" i="1"/>
  <c r="Z155" i="1" s="1"/>
  <c r="CX155" i="1" s="1"/>
  <c r="AA156" i="1"/>
  <c r="Z156" i="1" s="1"/>
  <c r="CX156" i="1" s="1"/>
  <c r="AA157" i="1"/>
  <c r="Z157" i="1" s="1"/>
  <c r="CX157" i="1" s="1"/>
  <c r="AA158" i="1"/>
  <c r="Z158" i="1" s="1"/>
  <c r="CX158" i="1" s="1"/>
  <c r="AA159" i="1"/>
  <c r="Z159" i="1" s="1"/>
  <c r="CX159" i="1" s="1"/>
  <c r="AA160" i="1"/>
  <c r="Z160" i="1" s="1"/>
  <c r="CX160" i="1" s="1"/>
  <c r="AA161" i="1"/>
  <c r="Z161" i="1" s="1"/>
  <c r="CX161" i="1" s="1"/>
  <c r="AA162" i="1"/>
  <c r="Z162" i="1" s="1"/>
  <c r="CX162" i="1" s="1"/>
  <c r="AA163" i="1"/>
  <c r="Z163" i="1" s="1"/>
  <c r="CX163" i="1" s="1"/>
  <c r="AA164" i="1"/>
  <c r="Z164" i="1" s="1"/>
  <c r="CX164" i="1" s="1"/>
  <c r="AA165" i="1"/>
  <c r="Z165" i="1" s="1"/>
  <c r="CX165" i="1" s="1"/>
  <c r="AA166" i="1"/>
  <c r="Z166" i="1" s="1"/>
  <c r="CX166" i="1" s="1"/>
  <c r="AA167" i="1"/>
  <c r="Z167" i="1" s="1"/>
  <c r="AA168" i="1"/>
  <c r="Z168" i="1" s="1"/>
  <c r="CX168" i="1" s="1"/>
  <c r="AA169" i="1"/>
  <c r="Z169" i="1" s="1"/>
  <c r="CX169" i="1" s="1"/>
  <c r="AA170" i="1"/>
  <c r="Z170" i="1" s="1"/>
  <c r="CX170" i="1" s="1"/>
  <c r="AA171" i="1"/>
  <c r="Z171" i="1" s="1"/>
  <c r="CX171" i="1" s="1"/>
  <c r="AA4" i="1"/>
  <c r="Z4" i="1" s="1"/>
  <c r="CX4" i="1" s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4" i="1"/>
  <c r="F5" i="1"/>
  <c r="CT5" i="1" s="1"/>
  <c r="F6" i="1"/>
  <c r="CT6" i="1" s="1"/>
  <c r="F7" i="1"/>
  <c r="CT7" i="1" s="1"/>
  <c r="F8" i="1"/>
  <c r="CT8" i="1" s="1"/>
  <c r="F9" i="1"/>
  <c r="CT9" i="1" s="1"/>
  <c r="F10" i="1"/>
  <c r="CT10" i="1" s="1"/>
  <c r="F11" i="1"/>
  <c r="CT11" i="1" s="1"/>
  <c r="F12" i="1"/>
  <c r="CT12" i="1" s="1"/>
  <c r="F13" i="1"/>
  <c r="CT13" i="1" s="1"/>
  <c r="F14" i="1"/>
  <c r="CT14" i="1" s="1"/>
  <c r="F15" i="1"/>
  <c r="CT15" i="1" s="1"/>
  <c r="F16" i="1"/>
  <c r="CT16" i="1" s="1"/>
  <c r="F17" i="1"/>
  <c r="CT17" i="1" s="1"/>
  <c r="F18" i="1"/>
  <c r="CT18" i="1" s="1"/>
  <c r="F19" i="1"/>
  <c r="CT19" i="1" s="1"/>
  <c r="F20" i="1"/>
  <c r="CT20" i="1" s="1"/>
  <c r="F21" i="1"/>
  <c r="CT21" i="1" s="1"/>
  <c r="F22" i="1"/>
  <c r="CT22" i="1" s="1"/>
  <c r="F23" i="1"/>
  <c r="CT23" i="1" s="1"/>
  <c r="F24" i="1"/>
  <c r="CT24" i="1" s="1"/>
  <c r="F25" i="1"/>
  <c r="CT25" i="1" s="1"/>
  <c r="F26" i="1"/>
  <c r="CT26" i="1" s="1"/>
  <c r="F27" i="1"/>
  <c r="CT27" i="1" s="1"/>
  <c r="F28" i="1"/>
  <c r="CT28" i="1" s="1"/>
  <c r="F29" i="1"/>
  <c r="CT29" i="1" s="1"/>
  <c r="F30" i="1"/>
  <c r="CT30" i="1" s="1"/>
  <c r="F31" i="1"/>
  <c r="CT31" i="1" s="1"/>
  <c r="F32" i="1"/>
  <c r="CT32" i="1" s="1"/>
  <c r="F33" i="1"/>
  <c r="CT33" i="1" s="1"/>
  <c r="F34" i="1"/>
  <c r="CT34" i="1" s="1"/>
  <c r="F35" i="1"/>
  <c r="CT35" i="1" s="1"/>
  <c r="F36" i="1"/>
  <c r="CT36" i="1" s="1"/>
  <c r="CS36" i="1" s="1"/>
  <c r="F37" i="1"/>
  <c r="CT37" i="1" s="1"/>
  <c r="F38" i="1"/>
  <c r="CT38" i="1" s="1"/>
  <c r="F39" i="1"/>
  <c r="CT39" i="1" s="1"/>
  <c r="F40" i="1"/>
  <c r="CT40" i="1" s="1"/>
  <c r="F41" i="1"/>
  <c r="CT41" i="1" s="1"/>
  <c r="F42" i="1"/>
  <c r="CT42" i="1" s="1"/>
  <c r="F43" i="1"/>
  <c r="CT43" i="1" s="1"/>
  <c r="F44" i="1"/>
  <c r="CT44" i="1" s="1"/>
  <c r="F45" i="1"/>
  <c r="CT45" i="1" s="1"/>
  <c r="F46" i="1"/>
  <c r="CT46" i="1" s="1"/>
  <c r="F47" i="1"/>
  <c r="CT47" i="1" s="1"/>
  <c r="F48" i="1"/>
  <c r="CT48" i="1" s="1"/>
  <c r="F49" i="1"/>
  <c r="CT49" i="1" s="1"/>
  <c r="F50" i="1"/>
  <c r="CT50" i="1" s="1"/>
  <c r="F51" i="1"/>
  <c r="CT51" i="1" s="1"/>
  <c r="F52" i="1"/>
  <c r="CT52" i="1" s="1"/>
  <c r="F53" i="1"/>
  <c r="CT53" i="1" s="1"/>
  <c r="F54" i="1"/>
  <c r="CT54" i="1" s="1"/>
  <c r="F55" i="1"/>
  <c r="CT55" i="1" s="1"/>
  <c r="F56" i="1"/>
  <c r="CT56" i="1" s="1"/>
  <c r="F57" i="1"/>
  <c r="CT57" i="1" s="1"/>
  <c r="F58" i="1"/>
  <c r="CT58" i="1" s="1"/>
  <c r="F59" i="1"/>
  <c r="CT59" i="1" s="1"/>
  <c r="F60" i="1"/>
  <c r="CT60" i="1" s="1"/>
  <c r="F61" i="1"/>
  <c r="CT61" i="1" s="1"/>
  <c r="F62" i="1"/>
  <c r="CT62" i="1" s="1"/>
  <c r="F63" i="1"/>
  <c r="CT63" i="1" s="1"/>
  <c r="F64" i="1"/>
  <c r="CT64" i="1" s="1"/>
  <c r="F65" i="1"/>
  <c r="CT65" i="1" s="1"/>
  <c r="F66" i="1"/>
  <c r="CT66" i="1" s="1"/>
  <c r="F67" i="1"/>
  <c r="CT67" i="1" s="1"/>
  <c r="F68" i="1"/>
  <c r="CT68" i="1" s="1"/>
  <c r="F69" i="1"/>
  <c r="CT69" i="1" s="1"/>
  <c r="F70" i="1"/>
  <c r="CT70" i="1" s="1"/>
  <c r="F71" i="1"/>
  <c r="CT71" i="1" s="1"/>
  <c r="F72" i="1"/>
  <c r="CT72" i="1" s="1"/>
  <c r="F73" i="1"/>
  <c r="CT73" i="1" s="1"/>
  <c r="F74" i="1"/>
  <c r="CT74" i="1" s="1"/>
  <c r="F75" i="1"/>
  <c r="CT75" i="1" s="1"/>
  <c r="F76" i="1"/>
  <c r="CT76" i="1" s="1"/>
  <c r="F77" i="1"/>
  <c r="CT77" i="1" s="1"/>
  <c r="F78" i="1"/>
  <c r="CT78" i="1" s="1"/>
  <c r="F79" i="1"/>
  <c r="CT79" i="1" s="1"/>
  <c r="F80" i="1"/>
  <c r="CT80" i="1" s="1"/>
  <c r="F81" i="1"/>
  <c r="CT81" i="1" s="1"/>
  <c r="F82" i="1"/>
  <c r="CT82" i="1" s="1"/>
  <c r="F83" i="1"/>
  <c r="CT83" i="1" s="1"/>
  <c r="F84" i="1"/>
  <c r="CT84" i="1" s="1"/>
  <c r="F85" i="1"/>
  <c r="CT85" i="1" s="1"/>
  <c r="F86" i="1"/>
  <c r="CT86" i="1" s="1"/>
  <c r="F87" i="1"/>
  <c r="CT87" i="1" s="1"/>
  <c r="F88" i="1"/>
  <c r="CT88" i="1" s="1"/>
  <c r="F89" i="1"/>
  <c r="CT89" i="1" s="1"/>
  <c r="F90" i="1"/>
  <c r="CT90" i="1" s="1"/>
  <c r="F91" i="1"/>
  <c r="CT91" i="1" s="1"/>
  <c r="F92" i="1"/>
  <c r="CT92" i="1" s="1"/>
  <c r="F93" i="1"/>
  <c r="CT93" i="1" s="1"/>
  <c r="F94" i="1"/>
  <c r="CT94" i="1" s="1"/>
  <c r="F95" i="1"/>
  <c r="CT95" i="1" s="1"/>
  <c r="F96" i="1"/>
  <c r="CT96" i="1" s="1"/>
  <c r="F97" i="1"/>
  <c r="CT97" i="1" s="1"/>
  <c r="F98" i="1"/>
  <c r="CT98" i="1" s="1"/>
  <c r="F99" i="1"/>
  <c r="CT99" i="1" s="1"/>
  <c r="F100" i="1"/>
  <c r="CT100" i="1" s="1"/>
  <c r="F101" i="1"/>
  <c r="CT101" i="1" s="1"/>
  <c r="F102" i="1"/>
  <c r="CT102" i="1" s="1"/>
  <c r="F103" i="1"/>
  <c r="CT103" i="1" s="1"/>
  <c r="F104" i="1"/>
  <c r="CT104" i="1" s="1"/>
  <c r="F105" i="1"/>
  <c r="CT105" i="1" s="1"/>
  <c r="F106" i="1"/>
  <c r="CT106" i="1" s="1"/>
  <c r="F107" i="1"/>
  <c r="CT107" i="1" s="1"/>
  <c r="F108" i="1"/>
  <c r="CT108" i="1" s="1"/>
  <c r="CS108" i="1" s="1"/>
  <c r="F109" i="1"/>
  <c r="CT109" i="1" s="1"/>
  <c r="F110" i="1"/>
  <c r="CT110" i="1" s="1"/>
  <c r="F111" i="1"/>
  <c r="CT111" i="1" s="1"/>
  <c r="F112" i="1"/>
  <c r="CT112" i="1" s="1"/>
  <c r="F113" i="1"/>
  <c r="CT113" i="1" s="1"/>
  <c r="F114" i="1"/>
  <c r="CT114" i="1" s="1"/>
  <c r="F115" i="1"/>
  <c r="CT115" i="1" s="1"/>
  <c r="F116" i="1"/>
  <c r="CT116" i="1" s="1"/>
  <c r="F117" i="1"/>
  <c r="CT117" i="1" s="1"/>
  <c r="F118" i="1"/>
  <c r="CT118" i="1" s="1"/>
  <c r="F119" i="1"/>
  <c r="CT119" i="1" s="1"/>
  <c r="F120" i="1"/>
  <c r="CT120" i="1" s="1"/>
  <c r="F121" i="1"/>
  <c r="CT121" i="1" s="1"/>
  <c r="F122" i="1"/>
  <c r="CT122" i="1" s="1"/>
  <c r="F123" i="1"/>
  <c r="CT123" i="1" s="1"/>
  <c r="F124" i="1"/>
  <c r="CT124" i="1" s="1"/>
  <c r="F125" i="1"/>
  <c r="CT125" i="1" s="1"/>
  <c r="F126" i="1"/>
  <c r="CT126" i="1" s="1"/>
  <c r="F127" i="1"/>
  <c r="CT127" i="1" s="1"/>
  <c r="F128" i="1"/>
  <c r="CT128" i="1" s="1"/>
  <c r="F129" i="1"/>
  <c r="CT129" i="1" s="1"/>
  <c r="F130" i="1"/>
  <c r="CT130" i="1" s="1"/>
  <c r="F131" i="1"/>
  <c r="CT131" i="1" s="1"/>
  <c r="F132" i="1"/>
  <c r="CT132" i="1" s="1"/>
  <c r="F133" i="1"/>
  <c r="CT133" i="1" s="1"/>
  <c r="F134" i="1"/>
  <c r="CT134" i="1" s="1"/>
  <c r="F135" i="1"/>
  <c r="CT135" i="1" s="1"/>
  <c r="F136" i="1"/>
  <c r="CT136" i="1" s="1"/>
  <c r="F137" i="1"/>
  <c r="CT137" i="1" s="1"/>
  <c r="CS137" i="1" s="1"/>
  <c r="F138" i="1"/>
  <c r="CT138" i="1" s="1"/>
  <c r="F139" i="1"/>
  <c r="CT139" i="1" s="1"/>
  <c r="F140" i="1"/>
  <c r="CT140" i="1" s="1"/>
  <c r="F141" i="1"/>
  <c r="CT141" i="1" s="1"/>
  <c r="F142" i="1"/>
  <c r="CT142" i="1" s="1"/>
  <c r="F143" i="1"/>
  <c r="CT143" i="1" s="1"/>
  <c r="F144" i="1"/>
  <c r="CT144" i="1" s="1"/>
  <c r="F145" i="1"/>
  <c r="CT145" i="1" s="1"/>
  <c r="F146" i="1"/>
  <c r="CT146" i="1" s="1"/>
  <c r="F147" i="1"/>
  <c r="CT147" i="1" s="1"/>
  <c r="F148" i="1"/>
  <c r="CT148" i="1" s="1"/>
  <c r="CS148" i="1" s="1"/>
  <c r="F149" i="1"/>
  <c r="CT149" i="1" s="1"/>
  <c r="F150" i="1"/>
  <c r="CT150" i="1" s="1"/>
  <c r="F151" i="1"/>
  <c r="CT151" i="1" s="1"/>
  <c r="F152" i="1"/>
  <c r="CT152" i="1" s="1"/>
  <c r="F153" i="1"/>
  <c r="CT153" i="1" s="1"/>
  <c r="F154" i="1"/>
  <c r="CT154" i="1" s="1"/>
  <c r="F155" i="1"/>
  <c r="CT155" i="1" s="1"/>
  <c r="F156" i="1"/>
  <c r="CT156" i="1" s="1"/>
  <c r="CS156" i="1" s="1"/>
  <c r="F157" i="1"/>
  <c r="CT157" i="1" s="1"/>
  <c r="F158" i="1"/>
  <c r="CT158" i="1" s="1"/>
  <c r="F159" i="1"/>
  <c r="CT159" i="1" s="1"/>
  <c r="F160" i="1"/>
  <c r="CT160" i="1" s="1"/>
  <c r="F161" i="1"/>
  <c r="CT161" i="1" s="1"/>
  <c r="F162" i="1"/>
  <c r="CT162" i="1" s="1"/>
  <c r="F163" i="1"/>
  <c r="CT163" i="1" s="1"/>
  <c r="F164" i="1"/>
  <c r="CT164" i="1" s="1"/>
  <c r="F165" i="1"/>
  <c r="CT165" i="1" s="1"/>
  <c r="F166" i="1"/>
  <c r="CT166" i="1" s="1"/>
  <c r="F167" i="1"/>
  <c r="CT167" i="1" s="1"/>
  <c r="F168" i="1"/>
  <c r="CT168" i="1" s="1"/>
  <c r="F169" i="1"/>
  <c r="CT169" i="1" s="1"/>
  <c r="F170" i="1"/>
  <c r="CT170" i="1" s="1"/>
  <c r="F171" i="1"/>
  <c r="CT171" i="1" s="1"/>
  <c r="D5" i="1"/>
  <c r="CQ5" i="1" s="1"/>
  <c r="CP5" i="1" s="1"/>
  <c r="D6" i="1"/>
  <c r="D7" i="1"/>
  <c r="CQ7" i="1" s="1"/>
  <c r="CP7" i="1" s="1"/>
  <c r="D8" i="1"/>
  <c r="CQ8" i="1" s="1"/>
  <c r="CP8" i="1" s="1"/>
  <c r="D9" i="1"/>
  <c r="D10" i="1"/>
  <c r="D11" i="1"/>
  <c r="CQ11" i="1" s="1"/>
  <c r="CP11" i="1" s="1"/>
  <c r="D12" i="1"/>
  <c r="D13" i="1"/>
  <c r="CQ13" i="1" s="1"/>
  <c r="D14" i="1"/>
  <c r="D15" i="1"/>
  <c r="CQ15" i="1" s="1"/>
  <c r="CP15" i="1" s="1"/>
  <c r="D16" i="1"/>
  <c r="CQ16" i="1" s="1"/>
  <c r="CP16" i="1" s="1"/>
  <c r="D17" i="1"/>
  <c r="D18" i="1"/>
  <c r="D19" i="1"/>
  <c r="CQ19" i="1" s="1"/>
  <c r="CP19" i="1" s="1"/>
  <c r="D20" i="1"/>
  <c r="D21" i="1"/>
  <c r="CQ21" i="1" s="1"/>
  <c r="CP21" i="1" s="1"/>
  <c r="D22" i="1"/>
  <c r="D23" i="1"/>
  <c r="CQ23" i="1" s="1"/>
  <c r="CP23" i="1" s="1"/>
  <c r="D24" i="1"/>
  <c r="CQ24" i="1" s="1"/>
  <c r="D25" i="1"/>
  <c r="D26" i="1"/>
  <c r="D27" i="1"/>
  <c r="CQ27" i="1" s="1"/>
  <c r="CP27" i="1" s="1"/>
  <c r="D28" i="1"/>
  <c r="D29" i="1"/>
  <c r="CQ29" i="1" s="1"/>
  <c r="CP29" i="1" s="1"/>
  <c r="D30" i="1"/>
  <c r="D31" i="1"/>
  <c r="CQ31" i="1" s="1"/>
  <c r="CP31" i="1" s="1"/>
  <c r="D32" i="1"/>
  <c r="CQ32" i="1" s="1"/>
  <c r="D33" i="1"/>
  <c r="D34" i="1"/>
  <c r="D35" i="1"/>
  <c r="CQ35" i="1" s="1"/>
  <c r="CP35" i="1" s="1"/>
  <c r="D36" i="1"/>
  <c r="D37" i="1"/>
  <c r="CQ37" i="1" s="1"/>
  <c r="CP37" i="1" s="1"/>
  <c r="D38" i="1"/>
  <c r="D39" i="1"/>
  <c r="CQ39" i="1" s="1"/>
  <c r="CP39" i="1" s="1"/>
  <c r="D40" i="1"/>
  <c r="CQ40" i="1" s="1"/>
  <c r="CP40" i="1" s="1"/>
  <c r="D41" i="1"/>
  <c r="D42" i="1"/>
  <c r="D43" i="1"/>
  <c r="CQ43" i="1" s="1"/>
  <c r="CP43" i="1" s="1"/>
  <c r="D44" i="1"/>
  <c r="D45" i="1"/>
  <c r="CQ45" i="1" s="1"/>
  <c r="D46" i="1"/>
  <c r="D47" i="1"/>
  <c r="CQ47" i="1" s="1"/>
  <c r="CP47" i="1" s="1"/>
  <c r="D48" i="1"/>
  <c r="CQ48" i="1" s="1"/>
  <c r="CP48" i="1" s="1"/>
  <c r="D49" i="1"/>
  <c r="D50" i="1"/>
  <c r="D51" i="1"/>
  <c r="CQ51" i="1" s="1"/>
  <c r="CP51" i="1" s="1"/>
  <c r="D52" i="1"/>
  <c r="D53" i="1"/>
  <c r="CQ53" i="1" s="1"/>
  <c r="D54" i="1"/>
  <c r="D55" i="1"/>
  <c r="CQ55" i="1" s="1"/>
  <c r="CP55" i="1" s="1"/>
  <c r="D56" i="1"/>
  <c r="CQ56" i="1" s="1"/>
  <c r="D57" i="1"/>
  <c r="D58" i="1"/>
  <c r="D59" i="1"/>
  <c r="CQ59" i="1" s="1"/>
  <c r="CP59" i="1" s="1"/>
  <c r="D60" i="1"/>
  <c r="D61" i="1"/>
  <c r="CQ61" i="1" s="1"/>
  <c r="CP61" i="1" s="1"/>
  <c r="D62" i="1"/>
  <c r="D63" i="1"/>
  <c r="CQ63" i="1" s="1"/>
  <c r="CP63" i="1" s="1"/>
  <c r="D64" i="1"/>
  <c r="CQ64" i="1" s="1"/>
  <c r="D65" i="1"/>
  <c r="D66" i="1"/>
  <c r="D67" i="1"/>
  <c r="CQ67" i="1" s="1"/>
  <c r="CP67" i="1" s="1"/>
  <c r="D68" i="1"/>
  <c r="D69" i="1"/>
  <c r="CQ69" i="1" s="1"/>
  <c r="CP69" i="1" s="1"/>
  <c r="D70" i="1"/>
  <c r="D71" i="1"/>
  <c r="CQ71" i="1" s="1"/>
  <c r="CP71" i="1" s="1"/>
  <c r="D72" i="1"/>
  <c r="CQ72" i="1" s="1"/>
  <c r="D73" i="1"/>
  <c r="D74" i="1"/>
  <c r="D75" i="1"/>
  <c r="CQ75" i="1" s="1"/>
  <c r="D76" i="1"/>
  <c r="D77" i="1"/>
  <c r="CQ77" i="1" s="1"/>
  <c r="CP77" i="1" s="1"/>
  <c r="D78" i="1"/>
  <c r="D79" i="1"/>
  <c r="CQ79" i="1" s="1"/>
  <c r="CP79" i="1" s="1"/>
  <c r="D80" i="1"/>
  <c r="CQ80" i="1" s="1"/>
  <c r="D81" i="1"/>
  <c r="D82" i="1"/>
  <c r="D83" i="1"/>
  <c r="CQ83" i="1" s="1"/>
  <c r="CP83" i="1" s="1"/>
  <c r="D84" i="1"/>
  <c r="D85" i="1"/>
  <c r="CQ85" i="1" s="1"/>
  <c r="CP85" i="1" s="1"/>
  <c r="D86" i="1"/>
  <c r="D87" i="1"/>
  <c r="CQ87" i="1" s="1"/>
  <c r="CP87" i="1" s="1"/>
  <c r="D88" i="1"/>
  <c r="CQ88" i="1" s="1"/>
  <c r="D89" i="1"/>
  <c r="D90" i="1"/>
  <c r="D91" i="1"/>
  <c r="CQ91" i="1" s="1"/>
  <c r="CP91" i="1" s="1"/>
  <c r="D92" i="1"/>
  <c r="D93" i="1"/>
  <c r="CQ93" i="1" s="1"/>
  <c r="CP93" i="1" s="1"/>
  <c r="D94" i="1"/>
  <c r="D95" i="1"/>
  <c r="CQ95" i="1" s="1"/>
  <c r="CP95" i="1" s="1"/>
  <c r="D96" i="1"/>
  <c r="CQ96" i="1" s="1"/>
  <c r="CP96" i="1" s="1"/>
  <c r="D97" i="1"/>
  <c r="D98" i="1"/>
  <c r="D99" i="1"/>
  <c r="CQ99" i="1" s="1"/>
  <c r="CP99" i="1" s="1"/>
  <c r="D100" i="1"/>
  <c r="D101" i="1"/>
  <c r="CQ101" i="1" s="1"/>
  <c r="CP101" i="1" s="1"/>
  <c r="D102" i="1"/>
  <c r="D103" i="1"/>
  <c r="CQ103" i="1" s="1"/>
  <c r="CP103" i="1" s="1"/>
  <c r="D104" i="1"/>
  <c r="CQ104" i="1" s="1"/>
  <c r="D105" i="1"/>
  <c r="D106" i="1"/>
  <c r="D107" i="1"/>
  <c r="CQ107" i="1" s="1"/>
  <c r="CP107" i="1" s="1"/>
  <c r="D108" i="1"/>
  <c r="D109" i="1"/>
  <c r="CQ109" i="1" s="1"/>
  <c r="CP109" i="1" s="1"/>
  <c r="D110" i="1"/>
  <c r="D111" i="1"/>
  <c r="CQ111" i="1" s="1"/>
  <c r="CP111" i="1" s="1"/>
  <c r="D112" i="1"/>
  <c r="CQ112" i="1" s="1"/>
  <c r="D113" i="1"/>
  <c r="D114" i="1"/>
  <c r="D115" i="1"/>
  <c r="CQ115" i="1" s="1"/>
  <c r="CP115" i="1" s="1"/>
  <c r="D116" i="1"/>
  <c r="D117" i="1"/>
  <c r="CQ117" i="1" s="1"/>
  <c r="CP117" i="1" s="1"/>
  <c r="D118" i="1"/>
  <c r="D119" i="1"/>
  <c r="CQ119" i="1" s="1"/>
  <c r="CP119" i="1" s="1"/>
  <c r="D120" i="1"/>
  <c r="CQ120" i="1" s="1"/>
  <c r="D121" i="1"/>
  <c r="D122" i="1"/>
  <c r="D123" i="1"/>
  <c r="CQ123" i="1" s="1"/>
  <c r="CP123" i="1" s="1"/>
  <c r="D124" i="1"/>
  <c r="D125" i="1"/>
  <c r="CQ125" i="1" s="1"/>
  <c r="CP125" i="1" s="1"/>
  <c r="D126" i="1"/>
  <c r="D127" i="1"/>
  <c r="CQ127" i="1" s="1"/>
  <c r="CP127" i="1" s="1"/>
  <c r="D128" i="1"/>
  <c r="CQ128" i="1" s="1"/>
  <c r="D129" i="1"/>
  <c r="D130" i="1"/>
  <c r="D131" i="1"/>
  <c r="CQ131" i="1" s="1"/>
  <c r="CP131" i="1" s="1"/>
  <c r="D132" i="1"/>
  <c r="D133" i="1"/>
  <c r="CQ133" i="1" s="1"/>
  <c r="CP133" i="1" s="1"/>
  <c r="D134" i="1"/>
  <c r="D135" i="1"/>
  <c r="CQ135" i="1" s="1"/>
  <c r="CP135" i="1" s="1"/>
  <c r="D136" i="1"/>
  <c r="CQ136" i="1" s="1"/>
  <c r="D137" i="1"/>
  <c r="D138" i="1"/>
  <c r="D139" i="1"/>
  <c r="CQ139" i="1" s="1"/>
  <c r="D140" i="1"/>
  <c r="D141" i="1"/>
  <c r="CQ141" i="1" s="1"/>
  <c r="CP141" i="1" s="1"/>
  <c r="D142" i="1"/>
  <c r="D143" i="1"/>
  <c r="CQ143" i="1" s="1"/>
  <c r="CP143" i="1" s="1"/>
  <c r="D144" i="1"/>
  <c r="CQ144" i="1" s="1"/>
  <c r="D145" i="1"/>
  <c r="D146" i="1"/>
  <c r="D147" i="1"/>
  <c r="CQ147" i="1" s="1"/>
  <c r="CP147" i="1" s="1"/>
  <c r="D148" i="1"/>
  <c r="D149" i="1"/>
  <c r="CQ149" i="1" s="1"/>
  <c r="CP149" i="1" s="1"/>
  <c r="D150" i="1"/>
  <c r="D151" i="1"/>
  <c r="CQ151" i="1" s="1"/>
  <c r="CP151" i="1" s="1"/>
  <c r="D152" i="1"/>
  <c r="CQ152" i="1" s="1"/>
  <c r="D153" i="1"/>
  <c r="D154" i="1"/>
  <c r="D155" i="1"/>
  <c r="CQ155" i="1" s="1"/>
  <c r="CP155" i="1" s="1"/>
  <c r="D156" i="1"/>
  <c r="D157" i="1"/>
  <c r="CQ157" i="1" s="1"/>
  <c r="CP157" i="1" s="1"/>
  <c r="D158" i="1"/>
  <c r="D159" i="1"/>
  <c r="CQ159" i="1" s="1"/>
  <c r="CP159" i="1" s="1"/>
  <c r="D160" i="1"/>
  <c r="CQ160" i="1" s="1"/>
  <c r="D161" i="1"/>
  <c r="D162" i="1"/>
  <c r="D163" i="1"/>
  <c r="CQ163" i="1" s="1"/>
  <c r="CP163" i="1" s="1"/>
  <c r="D164" i="1"/>
  <c r="D165" i="1"/>
  <c r="CQ165" i="1" s="1"/>
  <c r="CP165" i="1" s="1"/>
  <c r="D166" i="1"/>
  <c r="D167" i="1"/>
  <c r="CQ167" i="1" s="1"/>
  <c r="CP167" i="1" s="1"/>
  <c r="D168" i="1"/>
  <c r="CQ168" i="1" s="1"/>
  <c r="D169" i="1"/>
  <c r="D170" i="1"/>
  <c r="D171" i="1"/>
  <c r="CQ171" i="1" s="1"/>
  <c r="CP171" i="1" s="1"/>
  <c r="D4" i="1"/>
  <c r="F4" i="1"/>
  <c r="CT4" i="1" s="1"/>
  <c r="CS4" i="1" s="1"/>
  <c r="CV64" i="1" l="1"/>
  <c r="CP75" i="1"/>
  <c r="CQ138" i="1"/>
  <c r="CP138" i="1" s="1"/>
  <c r="CQ90" i="1"/>
  <c r="CP90" i="1" s="1"/>
  <c r="CQ58" i="1"/>
  <c r="CP58" i="1" s="1"/>
  <c r="CQ10" i="1"/>
  <c r="CP10" i="1" s="1"/>
  <c r="CV159" i="1"/>
  <c r="CS159" i="1" s="1"/>
  <c r="CP139" i="1"/>
  <c r="CQ146" i="1"/>
  <c r="CP146" i="1" s="1"/>
  <c r="CQ114" i="1"/>
  <c r="CP114" i="1" s="1"/>
  <c r="CQ106" i="1"/>
  <c r="CP106" i="1" s="1"/>
  <c r="CQ66" i="1"/>
  <c r="CP66" i="1" s="1"/>
  <c r="CQ26" i="1"/>
  <c r="CP26" i="1" s="1"/>
  <c r="CQ169" i="1"/>
  <c r="CP169" i="1" s="1"/>
  <c r="CQ161" i="1"/>
  <c r="CP161" i="1" s="1"/>
  <c r="CQ153" i="1"/>
  <c r="CP153" i="1" s="1"/>
  <c r="CQ145" i="1"/>
  <c r="CP145" i="1" s="1"/>
  <c r="CQ137" i="1"/>
  <c r="CP137" i="1" s="1"/>
  <c r="CQ129" i="1"/>
  <c r="CP129" i="1" s="1"/>
  <c r="CQ121" i="1"/>
  <c r="CP121" i="1" s="1"/>
  <c r="CQ113" i="1"/>
  <c r="CP113" i="1" s="1"/>
  <c r="CQ105" i="1"/>
  <c r="CP105" i="1" s="1"/>
  <c r="CQ97" i="1"/>
  <c r="CP97" i="1" s="1"/>
  <c r="CQ89" i="1"/>
  <c r="CP89" i="1" s="1"/>
  <c r="CQ81" i="1"/>
  <c r="CP81" i="1" s="1"/>
  <c r="CQ73" i="1"/>
  <c r="CP73" i="1" s="1"/>
  <c r="CQ65" i="1"/>
  <c r="CP65" i="1" s="1"/>
  <c r="CQ57" i="1"/>
  <c r="CP57" i="1" s="1"/>
  <c r="CQ49" i="1"/>
  <c r="CQ41" i="1"/>
  <c r="CP41" i="1" s="1"/>
  <c r="CQ33" i="1"/>
  <c r="CP33" i="1" s="1"/>
  <c r="CQ25" i="1"/>
  <c r="CP25" i="1" s="1"/>
  <c r="CQ17" i="1"/>
  <c r="CQ9" i="1"/>
  <c r="CP9" i="1" s="1"/>
  <c r="CQ162" i="1"/>
  <c r="CP162" i="1" s="1"/>
  <c r="CQ122" i="1"/>
  <c r="CP122" i="1" s="1"/>
  <c r="CQ74" i="1"/>
  <c r="CP74" i="1" s="1"/>
  <c r="CQ42" i="1"/>
  <c r="CP42" i="1" s="1"/>
  <c r="CP24" i="1"/>
  <c r="CX167" i="1"/>
  <c r="CX143" i="1"/>
  <c r="CX135" i="1"/>
  <c r="CX127" i="1"/>
  <c r="CX119" i="1"/>
  <c r="CX111" i="1"/>
  <c r="CX103" i="1"/>
  <c r="CX79" i="1"/>
  <c r="CX71" i="1"/>
  <c r="CX63" i="1"/>
  <c r="CX55" i="1"/>
  <c r="CX47" i="1"/>
  <c r="CX39" i="1"/>
  <c r="CX15" i="1"/>
  <c r="CX7" i="1"/>
  <c r="CV141" i="1"/>
  <c r="CQ154" i="1"/>
  <c r="CP154" i="1" s="1"/>
  <c r="CQ98" i="1"/>
  <c r="CP98" i="1" s="1"/>
  <c r="CQ34" i="1"/>
  <c r="CP34" i="1" s="1"/>
  <c r="CQ170" i="1"/>
  <c r="CP170" i="1" s="1"/>
  <c r="CQ130" i="1"/>
  <c r="CP130" i="1" s="1"/>
  <c r="CQ82" i="1"/>
  <c r="CP82" i="1" s="1"/>
  <c r="CQ50" i="1"/>
  <c r="CP50" i="1" s="1"/>
  <c r="CQ18" i="1"/>
  <c r="CP18" i="1" s="1"/>
  <c r="CP160" i="1"/>
  <c r="CQ166" i="1"/>
  <c r="CP166" i="1" s="1"/>
  <c r="CQ158" i="1"/>
  <c r="CP158" i="1" s="1"/>
  <c r="CQ150" i="1"/>
  <c r="CP150" i="1" s="1"/>
  <c r="CQ142" i="1"/>
  <c r="CP142" i="1" s="1"/>
  <c r="CQ134" i="1"/>
  <c r="CP134" i="1" s="1"/>
  <c r="CQ126" i="1"/>
  <c r="CP126" i="1" s="1"/>
  <c r="CQ118" i="1"/>
  <c r="CP118" i="1" s="1"/>
  <c r="CQ110" i="1"/>
  <c r="CP110" i="1" s="1"/>
  <c r="CQ102" i="1"/>
  <c r="CP102" i="1" s="1"/>
  <c r="CQ94" i="1"/>
  <c r="CP94" i="1" s="1"/>
  <c r="CQ86" i="1"/>
  <c r="CP86" i="1" s="1"/>
  <c r="CQ78" i="1"/>
  <c r="CP78" i="1" s="1"/>
  <c r="CQ70" i="1"/>
  <c r="CP70" i="1" s="1"/>
  <c r="CQ62" i="1"/>
  <c r="CP62" i="1" s="1"/>
  <c r="CQ54" i="1"/>
  <c r="CP54" i="1" s="1"/>
  <c r="CQ46" i="1"/>
  <c r="CP46" i="1" s="1"/>
  <c r="CQ38" i="1"/>
  <c r="CP38" i="1" s="1"/>
  <c r="CQ30" i="1"/>
  <c r="CP30" i="1" s="1"/>
  <c r="CQ22" i="1"/>
  <c r="CP22" i="1" s="1"/>
  <c r="CQ14" i="1"/>
  <c r="CP14" i="1" s="1"/>
  <c r="CQ6" i="1"/>
  <c r="CP6" i="1" s="1"/>
  <c r="CS125" i="1"/>
  <c r="CX141" i="1"/>
  <c r="CX133" i="1"/>
  <c r="CX125" i="1"/>
  <c r="CX117" i="1"/>
  <c r="CX109" i="1"/>
  <c r="CX101" i="1"/>
  <c r="CP53" i="1"/>
  <c r="CX151" i="1"/>
  <c r="CS51" i="1"/>
  <c r="CS162" i="1"/>
  <c r="CS96" i="1"/>
  <c r="CS64" i="1"/>
  <c r="CS35" i="1"/>
  <c r="CP168" i="1"/>
  <c r="CP136" i="1"/>
  <c r="CP104" i="1"/>
  <c r="CP72" i="1"/>
  <c r="CP56" i="1"/>
  <c r="CP32" i="1"/>
  <c r="CS95" i="1"/>
  <c r="CP152" i="1"/>
  <c r="CP120" i="1"/>
  <c r="CP88" i="1"/>
  <c r="CS30" i="1"/>
  <c r="CS22" i="1"/>
  <c r="CP144" i="1"/>
  <c r="CP112" i="1"/>
  <c r="CP80" i="1"/>
  <c r="CP64" i="1"/>
  <c r="CS147" i="1"/>
  <c r="CP128" i="1"/>
  <c r="CV167" i="1"/>
  <c r="CS167" i="1" s="1"/>
  <c r="CV151" i="1"/>
  <c r="CS151" i="1" s="1"/>
  <c r="CV143" i="1"/>
  <c r="CS143" i="1" s="1"/>
  <c r="CV135" i="1"/>
  <c r="CS135" i="1" s="1"/>
  <c r="CV127" i="1"/>
  <c r="CS127" i="1" s="1"/>
  <c r="CV119" i="1"/>
  <c r="CS119" i="1" s="1"/>
  <c r="CV111" i="1"/>
  <c r="CS111" i="1" s="1"/>
  <c r="CV103" i="1"/>
  <c r="CS103" i="1" s="1"/>
  <c r="CV95" i="1"/>
  <c r="CV87" i="1"/>
  <c r="CS87" i="1" s="1"/>
  <c r="CV79" i="1"/>
  <c r="CS79" i="1" s="1"/>
  <c r="CV71" i="1"/>
  <c r="CS71" i="1" s="1"/>
  <c r="CV63" i="1"/>
  <c r="CS63" i="1" s="1"/>
  <c r="CV55" i="1"/>
  <c r="CS55" i="1" s="1"/>
  <c r="CV47" i="1"/>
  <c r="CS47" i="1" s="1"/>
  <c r="CV39" i="1"/>
  <c r="CS39" i="1" s="1"/>
  <c r="CV31" i="1"/>
  <c r="CS31" i="1" s="1"/>
  <c r="CV23" i="1"/>
  <c r="CS23" i="1" s="1"/>
  <c r="CV15" i="1"/>
  <c r="CS15" i="1" s="1"/>
  <c r="CV7" i="1"/>
  <c r="CS7" i="1" s="1"/>
  <c r="CV166" i="1"/>
  <c r="CS166" i="1" s="1"/>
  <c r="CV158" i="1"/>
  <c r="CS158" i="1" s="1"/>
  <c r="CV150" i="1"/>
  <c r="CS150" i="1" s="1"/>
  <c r="CV142" i="1"/>
  <c r="CS142" i="1" s="1"/>
  <c r="CV134" i="1"/>
  <c r="CS134" i="1" s="1"/>
  <c r="CV126" i="1"/>
  <c r="CS126" i="1" s="1"/>
  <c r="CV118" i="1"/>
  <c r="CS118" i="1" s="1"/>
  <c r="CV110" i="1"/>
  <c r="CS110" i="1" s="1"/>
  <c r="CV102" i="1"/>
  <c r="CS102" i="1" s="1"/>
  <c r="CV94" i="1"/>
  <c r="CS94" i="1" s="1"/>
  <c r="CV86" i="1"/>
  <c r="CS86" i="1" s="1"/>
  <c r="CV78" i="1"/>
  <c r="CS78" i="1" s="1"/>
  <c r="CV70" i="1"/>
  <c r="CS70" i="1" s="1"/>
  <c r="CV62" i="1"/>
  <c r="CS62" i="1" s="1"/>
  <c r="CV54" i="1"/>
  <c r="CS54" i="1" s="1"/>
  <c r="CV46" i="1"/>
  <c r="CS46" i="1" s="1"/>
  <c r="CV38" i="1"/>
  <c r="CS38" i="1" s="1"/>
  <c r="CV30" i="1"/>
  <c r="CV22" i="1"/>
  <c r="CV14" i="1"/>
  <c r="CS14" i="1" s="1"/>
  <c r="CV6" i="1"/>
  <c r="CS6" i="1" s="1"/>
  <c r="CS45" i="1"/>
  <c r="CS37" i="1"/>
  <c r="CV165" i="1"/>
  <c r="CV157" i="1"/>
  <c r="CS157" i="1" s="1"/>
  <c r="CV149" i="1"/>
  <c r="CS149" i="1" s="1"/>
  <c r="CV133" i="1"/>
  <c r="CS133" i="1" s="1"/>
  <c r="CV117" i="1"/>
  <c r="CS117" i="1" s="1"/>
  <c r="CV109" i="1"/>
  <c r="CS109" i="1" s="1"/>
  <c r="CV101" i="1"/>
  <c r="CV93" i="1"/>
  <c r="CS93" i="1" s="1"/>
  <c r="CV85" i="1"/>
  <c r="CS85" i="1" s="1"/>
  <c r="CV77" i="1"/>
  <c r="CS77" i="1" s="1"/>
  <c r="CV69" i="1"/>
  <c r="CS69" i="1" s="1"/>
  <c r="CV61" i="1"/>
  <c r="CS61" i="1" s="1"/>
  <c r="CV53" i="1"/>
  <c r="CS53" i="1" s="1"/>
  <c r="CV45" i="1"/>
  <c r="CV37" i="1"/>
  <c r="CV29" i="1"/>
  <c r="CS29" i="1" s="1"/>
  <c r="CV21" i="1"/>
  <c r="CS21" i="1" s="1"/>
  <c r="CV13" i="1"/>
  <c r="CS13" i="1" s="1"/>
  <c r="CV5" i="1"/>
  <c r="CS5" i="1" s="1"/>
  <c r="CS141" i="1"/>
  <c r="CV140" i="1"/>
  <c r="CV124" i="1"/>
  <c r="CS124" i="1" s="1"/>
  <c r="CV116" i="1"/>
  <c r="CV84" i="1"/>
  <c r="CS84" i="1" s="1"/>
  <c r="CV68" i="1"/>
  <c r="CS68" i="1" s="1"/>
  <c r="CS165" i="1"/>
  <c r="CP45" i="1"/>
  <c r="CQ156" i="1"/>
  <c r="CP156" i="1" s="1"/>
  <c r="CQ132" i="1"/>
  <c r="CP132" i="1" s="1"/>
  <c r="CQ108" i="1"/>
  <c r="CP108" i="1" s="1"/>
  <c r="CQ84" i="1"/>
  <c r="CP84" i="1" s="1"/>
  <c r="CQ52" i="1"/>
  <c r="CP52" i="1" s="1"/>
  <c r="CQ20" i="1"/>
  <c r="CP20" i="1" s="1"/>
  <c r="CV171" i="1"/>
  <c r="CS171" i="1" s="1"/>
  <c r="CV163" i="1"/>
  <c r="CS163" i="1" s="1"/>
  <c r="CV155" i="1"/>
  <c r="CS155" i="1" s="1"/>
  <c r="CV147" i="1"/>
  <c r="CV139" i="1"/>
  <c r="CS139" i="1" s="1"/>
  <c r="CV131" i="1"/>
  <c r="CS131" i="1" s="1"/>
  <c r="CV123" i="1"/>
  <c r="CS123" i="1" s="1"/>
  <c r="CV115" i="1"/>
  <c r="CS115" i="1" s="1"/>
  <c r="CV107" i="1"/>
  <c r="CS107" i="1" s="1"/>
  <c r="CV99" i="1"/>
  <c r="CS99" i="1" s="1"/>
  <c r="CV91" i="1"/>
  <c r="CS91" i="1" s="1"/>
  <c r="CV83" i="1"/>
  <c r="CS83" i="1" s="1"/>
  <c r="CV75" i="1"/>
  <c r="CS75" i="1" s="1"/>
  <c r="CV67" i="1"/>
  <c r="CS67" i="1" s="1"/>
  <c r="CV59" i="1"/>
  <c r="CS59" i="1" s="1"/>
  <c r="CV51" i="1"/>
  <c r="CV43" i="1"/>
  <c r="CS43" i="1" s="1"/>
  <c r="CV35" i="1"/>
  <c r="CV27" i="1"/>
  <c r="CS27" i="1" s="1"/>
  <c r="CV19" i="1"/>
  <c r="CS19" i="1" s="1"/>
  <c r="CV11" i="1"/>
  <c r="CS11" i="1" s="1"/>
  <c r="CS101" i="1"/>
  <c r="CP13" i="1"/>
  <c r="CS140" i="1"/>
  <c r="CS116" i="1"/>
  <c r="CS20" i="1"/>
  <c r="CQ4" i="1"/>
  <c r="CP4" i="1" s="1"/>
  <c r="CQ164" i="1"/>
  <c r="CP164" i="1" s="1"/>
  <c r="CQ148" i="1"/>
  <c r="CP148" i="1" s="1"/>
  <c r="CQ140" i="1"/>
  <c r="CP140" i="1" s="1"/>
  <c r="CQ124" i="1"/>
  <c r="CP124" i="1" s="1"/>
  <c r="CQ116" i="1"/>
  <c r="CP116" i="1" s="1"/>
  <c r="CQ100" i="1"/>
  <c r="CP100" i="1" s="1"/>
  <c r="CQ92" i="1"/>
  <c r="CP92" i="1" s="1"/>
  <c r="CQ76" i="1"/>
  <c r="CP76" i="1" s="1"/>
  <c r="CQ68" i="1"/>
  <c r="CP68" i="1" s="1"/>
  <c r="CQ60" i="1"/>
  <c r="CP60" i="1" s="1"/>
  <c r="CQ44" i="1"/>
  <c r="CP44" i="1" s="1"/>
  <c r="CQ36" i="1"/>
  <c r="CP36" i="1" s="1"/>
  <c r="CQ28" i="1"/>
  <c r="CP28" i="1" s="1"/>
  <c r="CQ12" i="1"/>
  <c r="CP12" i="1" s="1"/>
  <c r="CS98" i="1"/>
  <c r="CS90" i="1"/>
  <c r="CS26" i="1"/>
  <c r="CS18" i="1"/>
  <c r="CV170" i="1"/>
  <c r="CS170" i="1" s="1"/>
  <c r="CV162" i="1"/>
  <c r="CV154" i="1"/>
  <c r="CS154" i="1" s="1"/>
  <c r="CV146" i="1"/>
  <c r="CS146" i="1" s="1"/>
  <c r="CV138" i="1"/>
  <c r="CS138" i="1" s="1"/>
  <c r="CV130" i="1"/>
  <c r="CS130" i="1" s="1"/>
  <c r="CV122" i="1"/>
  <c r="CS122" i="1" s="1"/>
  <c r="CV114" i="1"/>
  <c r="CS114" i="1" s="1"/>
  <c r="CV106" i="1"/>
  <c r="CS106" i="1" s="1"/>
  <c r="CV98" i="1"/>
  <c r="CV90" i="1"/>
  <c r="CV82" i="1"/>
  <c r="CS82" i="1" s="1"/>
  <c r="CV74" i="1"/>
  <c r="CS74" i="1" s="1"/>
  <c r="CV66" i="1"/>
  <c r="CS66" i="1" s="1"/>
  <c r="CV58" i="1"/>
  <c r="CS58" i="1" s="1"/>
  <c r="CV50" i="1"/>
  <c r="CS50" i="1" s="1"/>
  <c r="CV42" i="1"/>
  <c r="CS42" i="1" s="1"/>
  <c r="CV34" i="1"/>
  <c r="CS34" i="1" s="1"/>
  <c r="CV26" i="1"/>
  <c r="CV18" i="1"/>
  <c r="CV10" i="1"/>
  <c r="CS10" i="1" s="1"/>
  <c r="CS89" i="1"/>
  <c r="CS41" i="1"/>
  <c r="CS25" i="1"/>
  <c r="CV169" i="1"/>
  <c r="CS169" i="1" s="1"/>
  <c r="CV161" i="1"/>
  <c r="CS161" i="1" s="1"/>
  <c r="CV145" i="1"/>
  <c r="CS145" i="1" s="1"/>
  <c r="CV129" i="1"/>
  <c r="CS129" i="1" s="1"/>
  <c r="CV113" i="1"/>
  <c r="CS113" i="1" s="1"/>
  <c r="CV105" i="1"/>
  <c r="CS105" i="1" s="1"/>
  <c r="CV25" i="1"/>
  <c r="CP49" i="1"/>
  <c r="CP17" i="1"/>
  <c r="CV168" i="1"/>
  <c r="CS168" i="1" s="1"/>
  <c r="CV160" i="1"/>
  <c r="CS160" i="1" s="1"/>
  <c r="CV152" i="1"/>
  <c r="CS152" i="1" s="1"/>
  <c r="CV144" i="1"/>
  <c r="CS144" i="1" s="1"/>
  <c r="CV136" i="1"/>
  <c r="CS136" i="1" s="1"/>
  <c r="CV128" i="1"/>
  <c r="CS128" i="1" s="1"/>
  <c r="CV120" i="1"/>
  <c r="CS120" i="1" s="1"/>
  <c r="CV112" i="1"/>
  <c r="CS112" i="1" s="1"/>
  <c r="CV104" i="1"/>
  <c r="CS104" i="1" s="1"/>
  <c r="CV96" i="1"/>
  <c r="CV88" i="1"/>
  <c r="CS88" i="1" s="1"/>
  <c r="CV80" i="1"/>
  <c r="CS80" i="1" s="1"/>
  <c r="CV72" i="1"/>
  <c r="CS72" i="1" s="1"/>
  <c r="CV56" i="1"/>
  <c r="CS56" i="1" s="1"/>
  <c r="CV48" i="1"/>
  <c r="CS48" i="1" s="1"/>
  <c r="CV40" i="1"/>
  <c r="CS40" i="1" s="1"/>
  <c r="CV32" i="1"/>
  <c r="CS32" i="1" s="1"/>
  <c r="CV24" i="1"/>
  <c r="CS24" i="1" s="1"/>
  <c r="CV16" i="1"/>
  <c r="CS16" i="1" s="1"/>
  <c r="CV8" i="1"/>
  <c r="CS8" i="1" s="1"/>
  <c r="CV153" i="1"/>
  <c r="CS153" i="1" s="1"/>
  <c r="CV121" i="1"/>
  <c r="CS121" i="1" s="1"/>
  <c r="CV97" i="1"/>
  <c r="CS97" i="1" s="1"/>
  <c r="CV81" i="1"/>
  <c r="CS81" i="1" s="1"/>
  <c r="CV73" i="1"/>
  <c r="CS73" i="1" s="1"/>
  <c r="CV65" i="1"/>
  <c r="CS65" i="1" s="1"/>
  <c r="CV57" i="1"/>
  <c r="CS57" i="1" s="1"/>
  <c r="CV49" i="1"/>
  <c r="CS49" i="1" s="1"/>
  <c r="CV33" i="1"/>
  <c r="CS33" i="1" s="1"/>
  <c r="CV17" i="1"/>
  <c r="CS17" i="1" s="1"/>
  <c r="CV9" i="1"/>
  <c r="CS9" i="1" s="1"/>
  <c r="CV164" i="1"/>
  <c r="CS164" i="1" s="1"/>
  <c r="CV132" i="1"/>
  <c r="CS132" i="1" s="1"/>
  <c r="CV100" i="1"/>
  <c r="CS100" i="1" s="1"/>
  <c r="CV92" i="1"/>
  <c r="CS92" i="1" s="1"/>
  <c r="CV76" i="1"/>
  <c r="CS76" i="1" s="1"/>
  <c r="CV60" i="1"/>
  <c r="CS60" i="1" s="1"/>
  <c r="CV52" i="1"/>
  <c r="CS52" i="1" s="1"/>
  <c r="CV44" i="1"/>
  <c r="CS44" i="1" s="1"/>
  <c r="CV28" i="1"/>
  <c r="CS28" i="1" s="1"/>
  <c r="CV12" i="1"/>
  <c r="CS12" i="1" s="1"/>
  <c r="AM172" i="1"/>
  <c r="CP172" i="1" l="1"/>
  <c r="CN172" i="1"/>
  <c r="CL172" i="1"/>
  <c r="CK172" i="1"/>
  <c r="CJ172" i="1"/>
  <c r="CI172" i="1"/>
  <c r="CG172" i="1"/>
  <c r="CE172" i="1"/>
  <c r="CD172" i="1" s="1"/>
  <c r="CC172" i="1"/>
  <c r="CB172" i="1"/>
  <c r="BZ172" i="1"/>
  <c r="BY172" i="1"/>
  <c r="BW172" i="1"/>
  <c r="BV172" i="1"/>
  <c r="BT172" i="1"/>
  <c r="BS172" i="1"/>
  <c r="BQ172" i="1"/>
  <c r="BP172" i="1"/>
  <c r="BO172" i="1"/>
  <c r="BM172" i="1"/>
  <c r="BL172" i="1"/>
  <c r="BJ172" i="1"/>
  <c r="BI172" i="1"/>
  <c r="BH172" i="1"/>
  <c r="BG172" i="1"/>
  <c r="BE172" i="1"/>
  <c r="BD172" i="1"/>
  <c r="BC172" i="1"/>
  <c r="BA172" i="1"/>
  <c r="AY172" i="1"/>
  <c r="AX172" i="1"/>
  <c r="AW172" i="1"/>
  <c r="AV172" i="1"/>
  <c r="AT172" i="1"/>
  <c r="AS172" i="1"/>
  <c r="AR172" i="1"/>
  <c r="AP172" i="1"/>
  <c r="AO172" i="1"/>
  <c r="AN172" i="1"/>
  <c r="AL172" i="1"/>
  <c r="AK172" i="1"/>
  <c r="AI172" i="1"/>
  <c r="AH172" i="1"/>
  <c r="AF172" i="1"/>
  <c r="AE172" i="1"/>
  <c r="AC172" i="1"/>
  <c r="AB172" i="1"/>
  <c r="Y172" i="1"/>
  <c r="X172" i="1"/>
  <c r="W172" i="1"/>
  <c r="V172" i="1"/>
  <c r="U172" i="1"/>
  <c r="T172" i="1"/>
  <c r="S172" i="1"/>
  <c r="Q172" i="1"/>
  <c r="P172" i="1"/>
  <c r="N172" i="1"/>
  <c r="M172" i="1"/>
  <c r="L172" i="1"/>
  <c r="K172" i="1"/>
  <c r="J172" i="1"/>
  <c r="I172" i="1"/>
  <c r="H172" i="1"/>
  <c r="G172" i="1"/>
  <c r="E172" i="1"/>
  <c r="CH172" i="1"/>
  <c r="BX172" i="1"/>
  <c r="BK172" i="1"/>
  <c r="AU172" i="1"/>
  <c r="AD172" i="1"/>
  <c r="O172" i="1"/>
  <c r="CR172" i="1" l="1"/>
  <c r="R172" i="1"/>
  <c r="AG172" i="1"/>
  <c r="AZ172" i="1"/>
  <c r="BN172" i="1"/>
  <c r="CA172" i="1"/>
  <c r="CM172" i="1"/>
  <c r="CY172" i="1"/>
  <c r="D172" i="1"/>
  <c r="BB172" i="1"/>
  <c r="AJ172" i="1"/>
  <c r="BR172" i="1"/>
  <c r="F172" i="1"/>
  <c r="AA172" i="1"/>
  <c r="AQ172" i="1"/>
  <c r="BF172" i="1"/>
  <c r="BU172" i="1"/>
  <c r="CF172" i="1"/>
  <c r="CU172" i="1" l="1"/>
  <c r="CS172" i="1"/>
  <c r="CT172" i="1"/>
  <c r="CV172" i="1"/>
  <c r="CQ172" i="1"/>
  <c r="Z172" i="1"/>
  <c r="CX172" i="1"/>
</calcChain>
</file>

<file path=xl/sharedStrings.xml><?xml version="1.0" encoding="utf-8"?>
<sst xmlns="http://schemas.openxmlformats.org/spreadsheetml/2006/main" count="339" uniqueCount="312">
  <si>
    <t>Vote</t>
  </si>
  <si>
    <t>District</t>
  </si>
  <si>
    <t>District unconditional recurrent grants</t>
  </si>
  <si>
    <t>Urban unconditional recurrent grants</t>
  </si>
  <si>
    <t>District Discretionary Development Equalisation Grant</t>
  </si>
  <si>
    <t>Urban Discretionary Development Equalisation Grant</t>
  </si>
  <si>
    <t>01 Production &amp; Marketing</t>
  </si>
  <si>
    <t>04 Works and Transport</t>
  </si>
  <si>
    <t>07 Education</t>
  </si>
  <si>
    <t>08 Health</t>
  </si>
  <si>
    <t>09 Water and Environment</t>
  </si>
  <si>
    <t>09 Social Development</t>
  </si>
  <si>
    <t>13 Public Sector Management</t>
  </si>
  <si>
    <t>Total</t>
  </si>
  <si>
    <t>District UCG - Wage</t>
  </si>
  <si>
    <t>District UCG - Salaries</t>
  </si>
  <si>
    <t>District UCG - NWR</t>
  </si>
  <si>
    <t>District UCG - NWR District</t>
  </si>
  <si>
    <t>IPPS District</t>
  </si>
  <si>
    <t>Payroll Printing District</t>
  </si>
  <si>
    <t>IFMIS District</t>
  </si>
  <si>
    <t>Boards &amp; Commissions District</t>
  </si>
  <si>
    <t>Councillors Allowances &amp; Ex-Gratia District</t>
  </si>
  <si>
    <t>Honoraria for District LLG Councillors</t>
  </si>
  <si>
    <t>District UCG - NWR Subcounty</t>
  </si>
  <si>
    <t>Urban UCG - Wage</t>
  </si>
  <si>
    <t>Municipal UCG - Wage</t>
  </si>
  <si>
    <t>Town UCG - Wage</t>
  </si>
  <si>
    <t>Urban UCG - NWR</t>
  </si>
  <si>
    <t>Urban UCG - NWR Municipality</t>
  </si>
  <si>
    <t>Payroll Printing Municipalities</t>
  </si>
  <si>
    <t>IFMIS Urban</t>
  </si>
  <si>
    <t>Boards &amp; Commissions Urban</t>
  </si>
  <si>
    <t>Councillors Allowances &amp; Ex-Gratia Urban</t>
  </si>
  <si>
    <t>Honoraria for Municipal LLG Councillors</t>
  </si>
  <si>
    <t>Urban UCG - NWR Town</t>
  </si>
  <si>
    <t>District DDEG</t>
  </si>
  <si>
    <t>PRDP Districts</t>
  </si>
  <si>
    <t>PRDP District Development</t>
  </si>
  <si>
    <t xml:space="preserve">PRDP Subcounty Development </t>
  </si>
  <si>
    <t>LRDP</t>
  </si>
  <si>
    <t>LRDP District Development</t>
  </si>
  <si>
    <t>LRDP Subcounty Development</t>
  </si>
  <si>
    <t>Other</t>
  </si>
  <si>
    <t>District Development  (Local Government Grant)</t>
  </si>
  <si>
    <t>Subcounty Development  (Local Government Grant)</t>
  </si>
  <si>
    <t>Urban DDEG</t>
  </si>
  <si>
    <t>Municipal Development (USMID)</t>
  </si>
  <si>
    <t>Division Development (USMID)</t>
  </si>
  <si>
    <t>Municipal Development   (non USMID)</t>
  </si>
  <si>
    <t>Division Development (non USMID)</t>
  </si>
  <si>
    <t>Town Development</t>
  </si>
  <si>
    <t>Conditional wage grant PM</t>
  </si>
  <si>
    <t>Conditional non-wage grant PM</t>
  </si>
  <si>
    <t>Production</t>
  </si>
  <si>
    <t>Commercial Services</t>
  </si>
  <si>
    <t>Agricultural Extension</t>
  </si>
  <si>
    <t>Development Grant PM</t>
  </si>
  <si>
    <t>Production - Development</t>
  </si>
  <si>
    <t>Agricultural Extension - Development</t>
  </si>
  <si>
    <t>Conditional non wage grant (Uganda Road Fund)</t>
  </si>
  <si>
    <t>Development Grant (RTI)</t>
  </si>
  <si>
    <t>Transitional development grant</t>
  </si>
  <si>
    <t>Transitional Development - Works Ad Hoc</t>
  </si>
  <si>
    <t>Conditional wage grant</t>
  </si>
  <si>
    <t>Primary Education - Wage</t>
  </si>
  <si>
    <t>Secondary Education - Wage</t>
  </si>
  <si>
    <t>Skills Development - Wage</t>
  </si>
  <si>
    <t>Conditional non-wage grant</t>
  </si>
  <si>
    <t>Primary Education - Non Wage Recurrent</t>
  </si>
  <si>
    <t>Secondary Education - Non Wage Recurrent</t>
  </si>
  <si>
    <t>Skills Development - Non Wage Recurrent</t>
  </si>
  <si>
    <t>Development Grant Education</t>
  </si>
  <si>
    <t>Transitional Development - Education Ad Hoc</t>
  </si>
  <si>
    <t>Conditional wage grant Health</t>
  </si>
  <si>
    <t>Primary Health Care  - Non Wage Recurrent</t>
  </si>
  <si>
    <t>Primary Healthcare - Hospital Non Wage Recurrent</t>
  </si>
  <si>
    <t>Development Grant Health</t>
  </si>
  <si>
    <t>Transitional Development - Health Ad Hoc</t>
  </si>
  <si>
    <t>Transitional Development - Sanitation (Health)</t>
  </si>
  <si>
    <t>Rural Water &amp; Sanitation - District Non Wage Recurrent</t>
  </si>
  <si>
    <t>Natural Resources &amp; Environment - Non Wage Recurrent</t>
  </si>
  <si>
    <t>Support Services non-wage grant</t>
  </si>
  <si>
    <t>Support Services - Urban Water</t>
  </si>
  <si>
    <t>Development Grant WE</t>
  </si>
  <si>
    <t>Transitional Development - Water &amp; Environment Ad Hoc</t>
  </si>
  <si>
    <t>Transitional Development - Sanitation (Water &amp; Environment)</t>
  </si>
  <si>
    <t>Conditional non-wage grant SD</t>
  </si>
  <si>
    <t>Social Development - Non Wage Recurrent</t>
  </si>
  <si>
    <t>Transitional Development - Social Development Ad Hoc</t>
  </si>
  <si>
    <t>Pension, Gratuity and Arrears</t>
  </si>
  <si>
    <t xml:space="preserve">Pension </t>
  </si>
  <si>
    <t>Gratuity</t>
  </si>
  <si>
    <t>Pension/Gratuity Arrears</t>
  </si>
  <si>
    <t>Salary Arrears</t>
  </si>
  <si>
    <t>Transitional Development - PSM Ad Hoc</t>
  </si>
  <si>
    <t>TOTAL GRANTS</t>
  </si>
  <si>
    <t>TOTAL WAGE GRANTS</t>
  </si>
  <si>
    <t>Unconditional wage grants</t>
  </si>
  <si>
    <t>Sector wage grants</t>
  </si>
  <si>
    <t>TOTAL NON-WAGE RECURRENT GRANTS</t>
  </si>
  <si>
    <t>Unconditional non-wage recurrent grants</t>
  </si>
  <si>
    <t>Sector non-wage recurrent grants</t>
  </si>
  <si>
    <t>Support Services non-wage recurrent grants</t>
  </si>
  <si>
    <t>TOTAL DEVELOPMENT GRANTS</t>
  </si>
  <si>
    <t>Discretionary development grants</t>
  </si>
  <si>
    <t>Sector development grants</t>
  </si>
  <si>
    <t>Transitional development grants</t>
  </si>
  <si>
    <t>Adjumani District</t>
  </si>
  <si>
    <t>Apac District</t>
  </si>
  <si>
    <t>Arua District</t>
  </si>
  <si>
    <t>Bugiri District</t>
  </si>
  <si>
    <t>Bundibugyo District</t>
  </si>
  <si>
    <t>Bushenyi District</t>
  </si>
  <si>
    <t>Busia District</t>
  </si>
  <si>
    <t>Gulu District</t>
  </si>
  <si>
    <t>Hoima District</t>
  </si>
  <si>
    <t>Iganga District</t>
  </si>
  <si>
    <t>Jinja District</t>
  </si>
  <si>
    <t>Kabale District</t>
  </si>
  <si>
    <t>Kabarole District</t>
  </si>
  <si>
    <t>Kaberamaido District</t>
  </si>
  <si>
    <t>Kalangala District</t>
  </si>
  <si>
    <t>Kamuli District</t>
  </si>
  <si>
    <t>Kamwenge District</t>
  </si>
  <si>
    <t>Kanungu District</t>
  </si>
  <si>
    <t>Kapchorwa District</t>
  </si>
  <si>
    <t>Kasese District</t>
  </si>
  <si>
    <t>Katakwi District</t>
  </si>
  <si>
    <t>Kayunga District</t>
  </si>
  <si>
    <t xml:space="preserve"> </t>
  </si>
  <si>
    <t>Kibaale District</t>
  </si>
  <si>
    <t>Kiboga District</t>
  </si>
  <si>
    <t>Kisoro District</t>
  </si>
  <si>
    <t>Kitgum District</t>
  </si>
  <si>
    <t>Kotido District</t>
  </si>
  <si>
    <t>Kumi District</t>
  </si>
  <si>
    <t>Kyenjojo District</t>
  </si>
  <si>
    <t>Lira District</t>
  </si>
  <si>
    <t>Luwero District</t>
  </si>
  <si>
    <t>Masaka District</t>
  </si>
  <si>
    <t>Masindi District</t>
  </si>
  <si>
    <t>Mayuge District</t>
  </si>
  <si>
    <t>Mbale District</t>
  </si>
  <si>
    <t>Mbarara District</t>
  </si>
  <si>
    <t>Moroto District</t>
  </si>
  <si>
    <t>Moyo District</t>
  </si>
  <si>
    <t>Mpigi District</t>
  </si>
  <si>
    <t>Mubende District</t>
  </si>
  <si>
    <t>Mukono District</t>
  </si>
  <si>
    <t>Nakapiripiriti District</t>
  </si>
  <si>
    <t>Nakasongola District</t>
  </si>
  <si>
    <t>Nebbi District</t>
  </si>
  <si>
    <t>Ntungamo District</t>
  </si>
  <si>
    <t>Pader District</t>
  </si>
  <si>
    <t>Pallisa District</t>
  </si>
  <si>
    <t>Rakai District</t>
  </si>
  <si>
    <t>Rukungiri District</t>
  </si>
  <si>
    <t>Sembabule District</t>
  </si>
  <si>
    <t>Sironko District</t>
  </si>
  <si>
    <t>Soroti District</t>
  </si>
  <si>
    <t>Tororo District</t>
  </si>
  <si>
    <t>Wakiso District</t>
  </si>
  <si>
    <t>Yumbe District</t>
  </si>
  <si>
    <t>Butaleja District</t>
  </si>
  <si>
    <t>Ibanda District</t>
  </si>
  <si>
    <t>Kaabong District</t>
  </si>
  <si>
    <t>Isingiro District</t>
  </si>
  <si>
    <t>Kaliro District</t>
  </si>
  <si>
    <t>Kiruhura District</t>
  </si>
  <si>
    <t>Koboko District</t>
  </si>
  <si>
    <t>Amolatar District</t>
  </si>
  <si>
    <t>Amuria District</t>
  </si>
  <si>
    <t>Manafwa District</t>
  </si>
  <si>
    <t>Bukwo District</t>
  </si>
  <si>
    <t>Mityana District</t>
  </si>
  <si>
    <t>Nakaseke District</t>
  </si>
  <si>
    <t>Amuru District</t>
  </si>
  <si>
    <t>Budaka District</t>
  </si>
  <si>
    <t>Oyam District</t>
  </si>
  <si>
    <t>Abim District</t>
  </si>
  <si>
    <t>Namutumba District</t>
  </si>
  <si>
    <t>Dokolo District</t>
  </si>
  <si>
    <t>Buliisa District</t>
  </si>
  <si>
    <t>Maracha District</t>
  </si>
  <si>
    <t>Bukedea District</t>
  </si>
  <si>
    <t>Bududa District</t>
  </si>
  <si>
    <t>Lyantonde District</t>
  </si>
  <si>
    <t>Amudat District</t>
  </si>
  <si>
    <t>Buikwe District</t>
  </si>
  <si>
    <t>Buyende District</t>
  </si>
  <si>
    <t>Kyegegwa District</t>
  </si>
  <si>
    <t>Lamwo District</t>
  </si>
  <si>
    <t>Otuke District</t>
  </si>
  <si>
    <t>Zombo District</t>
  </si>
  <si>
    <t>Alebtong District</t>
  </si>
  <si>
    <t>Bulambuli District</t>
  </si>
  <si>
    <t>Buvuma District</t>
  </si>
  <si>
    <t>Gomba District</t>
  </si>
  <si>
    <t>Kiryandongo District</t>
  </si>
  <si>
    <t>Luuka District</t>
  </si>
  <si>
    <t>Namayingo District</t>
  </si>
  <si>
    <t>Ntoroko District</t>
  </si>
  <si>
    <t>Serere District</t>
  </si>
  <si>
    <t>Kyankwanzi District</t>
  </si>
  <si>
    <t>Kalungu District</t>
  </si>
  <si>
    <t>Lwengo District</t>
  </si>
  <si>
    <t>Bukomansimbi District</t>
  </si>
  <si>
    <t>Mitooma District</t>
  </si>
  <si>
    <t>Rubirizi District</t>
  </si>
  <si>
    <t>Ngora District</t>
  </si>
  <si>
    <t>Napak District</t>
  </si>
  <si>
    <t>Kibuku District</t>
  </si>
  <si>
    <t>Nwoya District</t>
  </si>
  <si>
    <t>Kole District</t>
  </si>
  <si>
    <t>Butambala District</t>
  </si>
  <si>
    <t>Sheema District</t>
  </si>
  <si>
    <t>Buhweju District</t>
  </si>
  <si>
    <t>Agago District</t>
  </si>
  <si>
    <t>Kween District</t>
  </si>
  <si>
    <t>Kagadi District</t>
  </si>
  <si>
    <t>Kakumiro District</t>
  </si>
  <si>
    <t>Omoro District</t>
  </si>
  <si>
    <t>Rubanda District</t>
  </si>
  <si>
    <t>Namisindwa District</t>
  </si>
  <si>
    <t>Pakwach District</t>
  </si>
  <si>
    <t>Butebo District</t>
  </si>
  <si>
    <t>Rukiga District</t>
  </si>
  <si>
    <t>Kyotera District</t>
  </si>
  <si>
    <t>Bunyangabu District</t>
  </si>
  <si>
    <t>Nabilatuk District</t>
  </si>
  <si>
    <t>Bugweri District</t>
  </si>
  <si>
    <t>Kasanda District</t>
  </si>
  <si>
    <t>Kwania District</t>
  </si>
  <si>
    <t>Kapelebyong District</t>
  </si>
  <si>
    <t>Kikuube District</t>
  </si>
  <si>
    <t>Arua Municipal Council</t>
  </si>
  <si>
    <t>Entebbe Municipal Council</t>
  </si>
  <si>
    <t>Fort-Portal Municipal Council</t>
  </si>
  <si>
    <t>Gulu Municipal Council</t>
  </si>
  <si>
    <t>Jinja Municipal Council</t>
  </si>
  <si>
    <t>Kabale Municipal Council</t>
  </si>
  <si>
    <t>Lira Municipal Council</t>
  </si>
  <si>
    <t>Masaka Municipal Council</t>
  </si>
  <si>
    <t>Mbale Municipal Council</t>
  </si>
  <si>
    <t>Mbarara Municipal Council</t>
  </si>
  <si>
    <t>Moroto Municipal Council</t>
  </si>
  <si>
    <t>Soroti Municipal Council</t>
  </si>
  <si>
    <t>Tororo Municipal Council</t>
  </si>
  <si>
    <t>Kasese Municipal Council</t>
  </si>
  <si>
    <t>Hoima Municipal Council</t>
  </si>
  <si>
    <t>Mukono Municipal Council</t>
  </si>
  <si>
    <t>Iganga Municipal Council</t>
  </si>
  <si>
    <t>Masindi Municipal Council</t>
  </si>
  <si>
    <t>Ntungamo Municipal Council</t>
  </si>
  <si>
    <t>Busia Municipal Council</t>
  </si>
  <si>
    <t>Bushenyi- Ishaka Municipal Council</t>
  </si>
  <si>
    <t>Rukungiri Municipal Council</t>
  </si>
  <si>
    <t>Nansana Municipal Council</t>
  </si>
  <si>
    <t>Makindye-Ssabagabo Municipal Council</t>
  </si>
  <si>
    <t>Kira Municipal Council</t>
  </si>
  <si>
    <t>Kisoro Municipal Council</t>
  </si>
  <si>
    <t>Mityana Municipal Council</t>
  </si>
  <si>
    <t>Kitgum Municipal Council</t>
  </si>
  <si>
    <t>Koboko Municipal Council</t>
  </si>
  <si>
    <t>Mubende Municipal Council</t>
  </si>
  <si>
    <t>Kumi Municipal Council</t>
  </si>
  <si>
    <t>Lugazi Municipal Council</t>
  </si>
  <si>
    <t>Kamuli Municipal Council</t>
  </si>
  <si>
    <t>Kapchorwa Municipal Council</t>
  </si>
  <si>
    <t>Ibanda Municipal Council</t>
  </si>
  <si>
    <t>Njeru Municipal Council</t>
  </si>
  <si>
    <t>Apac Municipal Council</t>
  </si>
  <si>
    <t>Nebbi Municipal Council</t>
  </si>
  <si>
    <t>Bugiri Municipal Council</t>
  </si>
  <si>
    <t>Sheema Municipal Council</t>
  </si>
  <si>
    <t>Kotido Municipal Council</t>
  </si>
  <si>
    <t>The relevant publication is the 18/19 Approved Budget book vol 2</t>
  </si>
  <si>
    <t>http://budget.go.ug/budget/content/approved-budget-estimates-348</t>
  </si>
  <si>
    <t xml:space="preserve">The comparison between the data and publication yields: </t>
  </si>
  <si>
    <t>Variance</t>
  </si>
  <si>
    <t>Wage</t>
  </si>
  <si>
    <t>Non-Wage</t>
  </si>
  <si>
    <t>Pension</t>
  </si>
  <si>
    <t>Pension and Gratuity Arrears</t>
  </si>
  <si>
    <t>GoU Development</t>
  </si>
  <si>
    <t>External Financing</t>
  </si>
  <si>
    <t>GoUDevelopment</t>
  </si>
  <si>
    <t>NonWageRecurrent</t>
  </si>
  <si>
    <t>BOOK</t>
  </si>
  <si>
    <t>WageRecurrent</t>
  </si>
  <si>
    <t>Grand Total</t>
  </si>
  <si>
    <t xml:space="preserve">*Note - grand total is hard coded from the book.  Summing the fund totals may give a slightly different result due to rounding.  </t>
  </si>
  <si>
    <t>Content</t>
  </si>
  <si>
    <t>Intellectual Property</t>
  </si>
  <si>
    <t>Instantiation</t>
  </si>
  <si>
    <t>Published with permission of the Ministry of Finance, Planning and Economic Development</t>
  </si>
  <si>
    <t>Data provided by Ministry of Finance, Planning and Economic Development</t>
  </si>
  <si>
    <t>Excel file</t>
  </si>
  <si>
    <t>Created on behalf of the Overseas Development Institute by S.Cresswell (simon.cresswell@outlook.com)</t>
  </si>
  <si>
    <t>18_19_ApprovedBudget_Vol2</t>
  </si>
  <si>
    <t>For public use and analysis</t>
  </si>
  <si>
    <t>English</t>
  </si>
  <si>
    <t>Table 4a in book (pg xxv)</t>
  </si>
  <si>
    <t>Fund</t>
  </si>
  <si>
    <t>This sheet compares the dataset on the Approved IPFs 18-19 sheet with the relevant publication</t>
  </si>
  <si>
    <t xml:space="preserve">http://budget.go.ug/budget/sites/default/files/18_19_ApprovedBudget_LG.xlsx </t>
  </si>
  <si>
    <t>NOTE - this dataset is available in flat format on the dataportal:</t>
  </si>
  <si>
    <t>Published tables</t>
  </si>
  <si>
    <t>IPFs for LG 2018/19.  Also available in flat format.</t>
  </si>
  <si>
    <t>Local budget breakdown to subgrant level</t>
  </si>
  <si>
    <t>Source: OTIMS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</si>
</sst>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#,##0.000000000"/>
    <numFmt numFmtId="168" formatCode="#,##0.0000000000"/>
    <numFmt numFmtId="169" formatCode="_-* #,##0.0_-;\-* #,##0.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b/>
      <sz val="22"/>
      <color theme="9"/>
      <name val="Calibri"/>
      <family val="2"/>
      <scheme val="minor"/>
    </font>
    <font>
      <b/>
      <sz val="22"/>
      <color rgb="FF00B050"/>
      <name val="Calibri"/>
      <family val="2"/>
      <scheme val="minor"/>
    </font>
    <font>
      <sz val="20"/>
      <color rgb="FFC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FBE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FDE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DE6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 applyFill="0" applyProtection="0"/>
    <xf numFmtId="43" fontId="3" fillId="0" borderId="0" applyFont="0" applyFill="0" applyBorder="0" applyAlignment="0" applyProtection="0"/>
    <xf numFmtId="0" fontId="3" fillId="0" borderId="0" applyFill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2" applyFill="1" applyProtection="1"/>
    <xf numFmtId="3" fontId="4" fillId="2" borderId="2" xfId="2" applyNumberFormat="1" applyFont="1" applyFill="1" applyBorder="1" applyProtection="1"/>
    <xf numFmtId="3" fontId="5" fillId="2" borderId="3" xfId="2" applyNumberFormat="1" applyFont="1" applyFill="1" applyBorder="1" applyProtection="1"/>
    <xf numFmtId="3" fontId="4" fillId="2" borderId="3" xfId="2" applyNumberFormat="1" applyFont="1" applyFill="1" applyBorder="1" applyProtection="1"/>
    <xf numFmtId="3" fontId="6" fillId="2" borderId="3" xfId="2" applyNumberFormat="1" applyFont="1" applyFill="1" applyBorder="1" applyProtection="1"/>
    <xf numFmtId="3" fontId="4" fillId="2" borderId="4" xfId="2" applyNumberFormat="1" applyFont="1" applyFill="1" applyBorder="1" applyProtection="1"/>
    <xf numFmtId="3" fontId="4" fillId="2" borderId="3" xfId="2" applyNumberFormat="1" applyFont="1" applyFill="1" applyBorder="1" applyAlignment="1" applyProtection="1">
      <alignment horizontal="center"/>
    </xf>
    <xf numFmtId="3" fontId="5" fillId="2" borderId="4" xfId="2" applyNumberFormat="1" applyFont="1" applyFill="1" applyBorder="1" applyProtection="1"/>
    <xf numFmtId="3" fontId="5" fillId="2" borderId="2" xfId="2" applyNumberFormat="1" applyFont="1" applyFill="1" applyBorder="1" applyProtection="1"/>
    <xf numFmtId="3" fontId="4" fillId="2" borderId="1" xfId="2" applyNumberFormat="1" applyFont="1" applyFill="1" applyBorder="1" applyProtection="1"/>
    <xf numFmtId="3" fontId="4" fillId="3" borderId="1" xfId="2" applyNumberFormat="1" applyFont="1" applyFill="1" applyBorder="1" applyProtection="1"/>
    <xf numFmtId="3" fontId="4" fillId="4" borderId="1" xfId="2" applyNumberFormat="1" applyFont="1" applyFill="1" applyBorder="1" applyProtection="1"/>
    <xf numFmtId="3" fontId="4" fillId="5" borderId="1" xfId="2" applyNumberFormat="1" applyFont="1" applyFill="1" applyBorder="1" applyProtection="1"/>
    <xf numFmtId="3" fontId="4" fillId="6" borderId="1" xfId="2" applyNumberFormat="1" applyFont="1" applyFill="1" applyBorder="1" applyProtection="1"/>
    <xf numFmtId="3" fontId="4" fillId="7" borderId="1" xfId="2" applyNumberFormat="1" applyFont="1" applyFill="1" applyBorder="1" applyProtection="1"/>
    <xf numFmtId="3" fontId="4" fillId="8" borderId="1" xfId="2" applyNumberFormat="1" applyFont="1" applyFill="1" applyBorder="1" applyProtection="1"/>
    <xf numFmtId="3" fontId="2" fillId="2" borderId="5" xfId="2" applyNumberFormat="1" applyFont="1" applyFill="1" applyBorder="1" applyAlignment="1">
      <alignment horizontal="left" vertical="center" wrapText="1"/>
    </xf>
    <xf numFmtId="3" fontId="7" fillId="0" borderId="1" xfId="2" applyNumberFormat="1" applyFont="1" applyFill="1" applyBorder="1" applyAlignment="1" applyProtection="1">
      <alignment vertical="center" wrapText="1"/>
    </xf>
    <xf numFmtId="3" fontId="8" fillId="0" borderId="1" xfId="2" applyNumberFormat="1" applyFont="1" applyFill="1" applyBorder="1" applyAlignment="1" applyProtection="1">
      <alignment vertical="center" wrapText="1"/>
    </xf>
    <xf numFmtId="0" fontId="8" fillId="0" borderId="0" xfId="2" applyFont="1" applyFill="1" applyAlignment="1" applyProtection="1">
      <alignment horizontal="left" vertical="center" wrapText="1"/>
    </xf>
    <xf numFmtId="3" fontId="1" fillId="0" borderId="5" xfId="2" applyNumberFormat="1" applyFont="1" applyFill="1" applyBorder="1" applyAlignment="1">
      <alignment horizontal="left" vertical="center" wrapText="1"/>
    </xf>
    <xf numFmtId="3" fontId="9" fillId="0" borderId="5" xfId="2" applyNumberFormat="1" applyFont="1" applyFill="1" applyBorder="1" applyAlignment="1">
      <alignment horizontal="left" vertical="center" wrapText="1"/>
    </xf>
    <xf numFmtId="3" fontId="10" fillId="2" borderId="5" xfId="2" applyNumberFormat="1" applyFont="1" applyFill="1" applyBorder="1" applyAlignment="1">
      <alignment horizontal="left" vertical="center" wrapText="1"/>
    </xf>
    <xf numFmtId="3" fontId="11" fillId="0" borderId="5" xfId="2" applyNumberFormat="1" applyFont="1" applyFill="1" applyBorder="1" applyAlignment="1">
      <alignment horizontal="left" vertical="center" wrapText="1"/>
    </xf>
    <xf numFmtId="3" fontId="4" fillId="3" borderId="6" xfId="2" applyNumberFormat="1" applyFont="1" applyFill="1" applyBorder="1" applyAlignment="1" applyProtection="1">
      <alignment vertical="center" wrapText="1"/>
    </xf>
    <xf numFmtId="3" fontId="4" fillId="4" borderId="6" xfId="2" applyNumberFormat="1" applyFont="1" applyFill="1" applyBorder="1" applyAlignment="1" applyProtection="1">
      <alignment vertical="center" wrapText="1"/>
    </xf>
    <xf numFmtId="3" fontId="4" fillId="5" borderId="6" xfId="2" applyNumberFormat="1" applyFont="1" applyFill="1" applyBorder="1" applyAlignment="1" applyProtection="1">
      <alignment vertical="center" wrapText="1"/>
    </xf>
    <xf numFmtId="3" fontId="4" fillId="6" borderId="6" xfId="2" applyNumberFormat="1" applyFont="1" applyFill="1" applyBorder="1" applyAlignment="1" applyProtection="1">
      <alignment vertical="center" wrapText="1"/>
    </xf>
    <xf numFmtId="3" fontId="4" fillId="7" borderId="6" xfId="2" applyNumberFormat="1" applyFont="1" applyFill="1" applyBorder="1" applyAlignment="1" applyProtection="1">
      <alignment vertical="center" wrapText="1"/>
    </xf>
    <xf numFmtId="3" fontId="4" fillId="8" borderId="6" xfId="2" applyNumberFormat="1" applyFont="1" applyFill="1" applyBorder="1" applyAlignment="1" applyProtection="1">
      <alignment vertical="center" wrapText="1"/>
    </xf>
    <xf numFmtId="165" fontId="8" fillId="0" borderId="0" xfId="3" applyNumberFormat="1" applyFont="1" applyFill="1" applyAlignment="1" applyProtection="1">
      <alignment vertical="center" wrapText="1"/>
    </xf>
    <xf numFmtId="165" fontId="4" fillId="0" borderId="0" xfId="3" applyNumberFormat="1" applyFont="1" applyFill="1" applyAlignment="1" applyProtection="1">
      <alignment vertical="center" wrapText="1"/>
    </xf>
    <xf numFmtId="165" fontId="6" fillId="0" borderId="0" xfId="3" applyNumberFormat="1" applyFont="1" applyFill="1" applyAlignment="1" applyProtection="1">
      <alignment vertical="center" wrapText="1"/>
    </xf>
    <xf numFmtId="0" fontId="3" fillId="0" borderId="0" xfId="4" applyFill="1" applyProtection="1"/>
    <xf numFmtId="3" fontId="3" fillId="0" borderId="1" xfId="2" applyNumberFormat="1" applyFill="1" applyBorder="1" applyAlignment="1" applyProtection="1">
      <alignment horizontal="left"/>
    </xf>
    <xf numFmtId="3" fontId="3" fillId="0" borderId="1" xfId="2" applyNumberFormat="1" applyFont="1" applyFill="1" applyBorder="1" applyAlignment="1" applyProtection="1">
      <alignment horizontal="left"/>
    </xf>
    <xf numFmtId="1" fontId="2" fillId="2" borderId="1" xfId="2" applyNumberFormat="1" applyFont="1" applyFill="1" applyBorder="1" applyAlignment="1">
      <alignment horizontal="left"/>
    </xf>
    <xf numFmtId="0" fontId="12" fillId="0" borderId="0" xfId="2" applyFont="1" applyFill="1" applyProtection="1"/>
    <xf numFmtId="3" fontId="13" fillId="0" borderId="1" xfId="2" applyNumberFormat="1" applyFont="1" applyFill="1" applyBorder="1" applyAlignment="1" applyProtection="1">
      <alignment horizontal="left"/>
    </xf>
    <xf numFmtId="3" fontId="8" fillId="0" borderId="1" xfId="2" applyNumberFormat="1" applyFont="1" applyFill="1" applyBorder="1" applyAlignment="1" applyProtection="1">
      <alignment horizontal="left"/>
    </xf>
    <xf numFmtId="3" fontId="7" fillId="0" borderId="1" xfId="2" applyNumberFormat="1" applyFont="1" applyFill="1" applyBorder="1" applyAlignment="1" applyProtection="1">
      <alignment horizontal="left"/>
    </xf>
    <xf numFmtId="3" fontId="3" fillId="0" borderId="1" xfId="2" applyNumberFormat="1" applyFill="1" applyBorder="1" applyProtection="1"/>
    <xf numFmtId="1" fontId="2" fillId="0" borderId="1" xfId="2" applyNumberFormat="1" applyFont="1" applyFill="1" applyBorder="1" applyAlignment="1">
      <alignment horizontal="left"/>
    </xf>
    <xf numFmtId="1" fontId="10" fillId="0" borderId="1" xfId="2" applyNumberFormat="1" applyFont="1" applyFill="1" applyBorder="1" applyAlignment="1">
      <alignment horizontal="left"/>
    </xf>
    <xf numFmtId="1" fontId="10" fillId="2" borderId="1" xfId="2" applyNumberFormat="1" applyFont="1" applyFill="1" applyBorder="1" applyAlignment="1">
      <alignment horizontal="left"/>
    </xf>
    <xf numFmtId="3" fontId="3" fillId="3" borderId="5" xfId="2" applyNumberFormat="1" applyFill="1" applyBorder="1" applyAlignment="1" applyProtection="1">
      <alignment horizontal="left"/>
    </xf>
    <xf numFmtId="3" fontId="3" fillId="4" borderId="5" xfId="2" applyNumberFormat="1" applyFill="1" applyBorder="1" applyAlignment="1" applyProtection="1">
      <alignment horizontal="left"/>
    </xf>
    <xf numFmtId="3" fontId="4" fillId="5" borderId="5" xfId="2" applyNumberFormat="1" applyFont="1" applyFill="1" applyBorder="1" applyAlignment="1" applyProtection="1">
      <alignment horizontal="left"/>
    </xf>
    <xf numFmtId="3" fontId="3" fillId="6" borderId="5" xfId="2" applyNumberFormat="1" applyFill="1" applyBorder="1" applyAlignment="1" applyProtection="1">
      <alignment horizontal="left"/>
    </xf>
    <xf numFmtId="3" fontId="4" fillId="7" borderId="5" xfId="2" applyNumberFormat="1" applyFont="1" applyFill="1" applyBorder="1" applyAlignment="1" applyProtection="1">
      <alignment horizontal="left"/>
    </xf>
    <xf numFmtId="3" fontId="3" fillId="8" borderId="5" xfId="2" applyNumberFormat="1" applyFill="1" applyBorder="1" applyAlignment="1" applyProtection="1">
      <alignment horizontal="left"/>
    </xf>
    <xf numFmtId="165" fontId="14" fillId="0" borderId="0" xfId="3" quotePrefix="1" applyNumberFormat="1" applyFont="1" applyFill="1" applyAlignment="1" applyProtection="1">
      <alignment horizontal="center" vertical="center"/>
    </xf>
    <xf numFmtId="165" fontId="15" fillId="0" borderId="0" xfId="3" quotePrefix="1" applyNumberFormat="1" applyFont="1" applyFill="1" applyAlignment="1" applyProtection="1">
      <alignment horizontal="center" vertical="center"/>
    </xf>
    <xf numFmtId="165" fontId="16" fillId="0" borderId="0" xfId="3" quotePrefix="1" applyNumberFormat="1" applyFont="1" applyFill="1" applyAlignment="1" applyProtection="1">
      <alignment horizontal="center" vertical="center"/>
    </xf>
    <xf numFmtId="3" fontId="3" fillId="2" borderId="1" xfId="2" applyNumberFormat="1" applyFill="1" applyBorder="1" applyProtection="1"/>
    <xf numFmtId="3" fontId="17" fillId="0" borderId="1" xfId="2" applyNumberFormat="1" applyFont="1" applyFill="1" applyBorder="1" applyProtection="1"/>
    <xf numFmtId="3" fontId="17" fillId="2" borderId="1" xfId="2" applyNumberFormat="1" applyFont="1" applyFill="1" applyBorder="1" applyProtection="1"/>
    <xf numFmtId="3" fontId="3" fillId="3" borderId="1" xfId="2" applyNumberFormat="1" applyFill="1" applyBorder="1" applyProtection="1"/>
    <xf numFmtId="3" fontId="3" fillId="4" borderId="1" xfId="2" applyNumberFormat="1" applyFill="1" applyBorder="1" applyProtection="1"/>
    <xf numFmtId="3" fontId="3" fillId="6" borderId="1" xfId="2" applyNumberFormat="1" applyFill="1" applyBorder="1" applyProtection="1"/>
    <xf numFmtId="3" fontId="3" fillId="8" borderId="1" xfId="2" applyNumberFormat="1" applyFill="1" applyBorder="1" applyProtection="1"/>
    <xf numFmtId="165" fontId="8" fillId="0" borderId="0" xfId="3" applyNumberFormat="1" applyFont="1" applyFill="1" applyProtection="1"/>
    <xf numFmtId="165" fontId="4" fillId="0" borderId="0" xfId="3" applyNumberFormat="1" applyFont="1" applyFill="1" applyProtection="1"/>
    <xf numFmtId="165" fontId="6" fillId="0" borderId="0" xfId="3" applyNumberFormat="1" applyFont="1" applyFill="1" applyProtection="1"/>
    <xf numFmtId="3" fontId="3" fillId="0" borderId="0" xfId="2" applyNumberFormat="1" applyFill="1" applyProtection="1"/>
    <xf numFmtId="0" fontId="3" fillId="0" borderId="0" xfId="2" applyFont="1" applyFill="1" applyProtection="1"/>
    <xf numFmtId="3" fontId="3" fillId="0" borderId="1" xfId="2" applyNumberFormat="1" applyFont="1" applyFill="1" applyBorder="1" applyProtection="1"/>
    <xf numFmtId="0" fontId="17" fillId="0" borderId="0" xfId="2" applyFont="1" applyFill="1" applyProtection="1"/>
    <xf numFmtId="165" fontId="7" fillId="0" borderId="0" xfId="3" applyNumberFormat="1" applyFont="1" applyFill="1" applyProtection="1"/>
    <xf numFmtId="165" fontId="5" fillId="0" borderId="0" xfId="3" applyNumberFormat="1" applyFont="1" applyFill="1" applyProtection="1"/>
    <xf numFmtId="0" fontId="17" fillId="0" borderId="0" xfId="4" applyFont="1" applyFill="1" applyProtection="1"/>
    <xf numFmtId="3" fontId="4" fillId="0" borderId="1" xfId="2" applyNumberFormat="1" applyFont="1" applyFill="1" applyBorder="1" applyProtection="1"/>
    <xf numFmtId="3" fontId="5" fillId="0" borderId="1" xfId="2" applyNumberFormat="1" applyFont="1" applyFill="1" applyBorder="1" applyProtection="1"/>
    <xf numFmtId="3" fontId="5" fillId="2" borderId="1" xfId="2" applyNumberFormat="1" applyFont="1" applyFill="1" applyBorder="1" applyProtection="1"/>
    <xf numFmtId="165" fontId="18" fillId="0" borderId="0" xfId="3" applyNumberFormat="1" applyFont="1" applyFill="1" applyProtection="1"/>
    <xf numFmtId="3" fontId="12" fillId="0" borderId="0" xfId="2" applyNumberFormat="1" applyFont="1" applyFill="1" applyProtection="1"/>
    <xf numFmtId="166" fontId="3" fillId="0" borderId="0" xfId="1" applyNumberFormat="1" applyFont="1" applyFill="1" applyProtection="1"/>
    <xf numFmtId="164" fontId="3" fillId="0" borderId="0" xfId="1" applyFont="1" applyFill="1" applyProtection="1"/>
    <xf numFmtId="167" fontId="12" fillId="0" borderId="0" xfId="2" applyNumberFormat="1" applyFont="1" applyFill="1" applyProtection="1"/>
    <xf numFmtId="0" fontId="0" fillId="0" borderId="0" xfId="2" applyFont="1" applyFill="1" applyProtection="1"/>
    <xf numFmtId="4" fontId="12" fillId="0" borderId="0" xfId="2" applyNumberFormat="1" applyFont="1" applyFill="1" applyProtection="1"/>
    <xf numFmtId="168" fontId="12" fillId="0" borderId="0" xfId="2" applyNumberFormat="1" applyFont="1" applyFill="1" applyProtection="1"/>
    <xf numFmtId="0" fontId="20" fillId="9" borderId="0" xfId="0" applyFont="1" applyFill="1"/>
    <xf numFmtId="0" fontId="0" fillId="9" borderId="0" xfId="0" applyFill="1"/>
    <xf numFmtId="0" fontId="21" fillId="9" borderId="0" xfId="5" applyFont="1" applyFill="1"/>
    <xf numFmtId="0" fontId="22" fillId="9" borderId="0" xfId="0" applyFont="1" applyFill="1"/>
    <xf numFmtId="0" fontId="23" fillId="9" borderId="0" xfId="0" applyFont="1" applyFill="1"/>
    <xf numFmtId="0" fontId="0" fillId="9" borderId="0" xfId="0" applyFill="1" applyBorder="1"/>
    <xf numFmtId="0" fontId="0" fillId="9" borderId="7" xfId="0" applyFill="1" applyBorder="1"/>
    <xf numFmtId="0" fontId="2" fillId="9" borderId="7" xfId="0" applyFont="1" applyFill="1" applyBorder="1"/>
    <xf numFmtId="0" fontId="2" fillId="9" borderId="0" xfId="0" applyFont="1" applyFill="1" applyBorder="1"/>
    <xf numFmtId="0" fontId="2" fillId="9" borderId="3" xfId="0" applyFont="1" applyFill="1" applyBorder="1"/>
    <xf numFmtId="3" fontId="0" fillId="9" borderId="0" xfId="0" applyNumberFormat="1" applyFill="1"/>
    <xf numFmtId="165" fontId="0" fillId="9" borderId="0" xfId="6" applyNumberFormat="1" applyFont="1" applyFill="1"/>
    <xf numFmtId="43" fontId="0" fillId="9" borderId="0" xfId="6" applyFont="1" applyFill="1"/>
    <xf numFmtId="3" fontId="0" fillId="9" borderId="0" xfId="0" applyNumberFormat="1" applyFill="1" applyBorder="1"/>
    <xf numFmtId="169" fontId="0" fillId="9" borderId="0" xfId="6" applyNumberFormat="1" applyFont="1" applyFill="1"/>
    <xf numFmtId="165" fontId="0" fillId="9" borderId="7" xfId="6" applyNumberFormat="1" applyFont="1" applyFill="1" applyBorder="1"/>
    <xf numFmtId="43" fontId="0" fillId="9" borderId="0" xfId="6" applyFont="1" applyFill="1" applyBorder="1"/>
    <xf numFmtId="165" fontId="2" fillId="9" borderId="7" xfId="6" applyNumberFormat="1" applyFont="1" applyFill="1" applyBorder="1" applyAlignment="1">
      <alignment horizontal="right" indent="7"/>
    </xf>
    <xf numFmtId="0" fontId="2" fillId="9" borderId="0" xfId="0" applyFont="1" applyFill="1" applyBorder="1" applyAlignment="1">
      <alignment horizontal="right"/>
    </xf>
    <xf numFmtId="0" fontId="0" fillId="9" borderId="0" xfId="0" applyFont="1" applyFill="1" applyBorder="1" applyAlignment="1">
      <alignment horizontal="left"/>
    </xf>
    <xf numFmtId="165" fontId="0" fillId="9" borderId="0" xfId="0" applyNumberFormat="1" applyFont="1" applyFill="1" applyBorder="1"/>
    <xf numFmtId="0" fontId="24" fillId="9" borderId="0" xfId="0" applyFont="1" applyFill="1"/>
    <xf numFmtId="0" fontId="2" fillId="9" borderId="0" xfId="0" applyFont="1" applyFill="1" applyBorder="1" applyAlignment="1">
      <alignment horizontal="left"/>
    </xf>
    <xf numFmtId="165" fontId="2" fillId="9" borderId="0" xfId="0" applyNumberFormat="1" applyFont="1" applyFill="1" applyBorder="1"/>
    <xf numFmtId="0" fontId="2" fillId="9" borderId="1" xfId="0" applyFont="1" applyFill="1" applyBorder="1" applyAlignment="1">
      <alignment horizontal="left" vertical="top" wrapText="1"/>
    </xf>
    <xf numFmtId="0" fontId="25" fillId="9" borderId="1" xfId="0" applyFont="1" applyFill="1" applyBorder="1" applyAlignment="1">
      <alignment horizontal="left" vertical="top" wrapText="1"/>
    </xf>
    <xf numFmtId="14" fontId="25" fillId="9" borderId="1" xfId="0" applyNumberFormat="1" applyFont="1" applyFill="1" applyBorder="1" applyAlignment="1">
      <alignment horizontal="left" vertical="top" wrapText="1"/>
    </xf>
    <xf numFmtId="0" fontId="0" fillId="9" borderId="0" xfId="0" applyFill="1" applyAlignment="1">
      <alignment wrapText="1"/>
    </xf>
    <xf numFmtId="3" fontId="4" fillId="10" borderId="1" xfId="2" applyNumberFormat="1" applyFont="1" applyFill="1" applyBorder="1" applyProtection="1"/>
    <xf numFmtId="3" fontId="4" fillId="10" borderId="6" xfId="2" applyNumberFormat="1" applyFont="1" applyFill="1" applyBorder="1" applyAlignment="1" applyProtection="1">
      <alignment vertical="center" wrapText="1"/>
    </xf>
    <xf numFmtId="3" fontId="3" fillId="10" borderId="5" xfId="2" applyNumberFormat="1" applyFill="1" applyBorder="1" applyAlignment="1" applyProtection="1">
      <alignment horizontal="left"/>
    </xf>
    <xf numFmtId="3" fontId="3" fillId="10" borderId="1" xfId="2" applyNumberFormat="1" applyFill="1" applyBorder="1" applyProtection="1"/>
    <xf numFmtId="3" fontId="3" fillId="2" borderId="6" xfId="2" applyNumberFormat="1" applyFill="1" applyBorder="1" applyProtection="1"/>
    <xf numFmtId="3" fontId="3" fillId="0" borderId="8" xfId="2" applyNumberFormat="1" applyFill="1" applyBorder="1" applyProtection="1"/>
    <xf numFmtId="43" fontId="0" fillId="9" borderId="3" xfId="6" applyFont="1" applyFill="1" applyBorder="1"/>
    <xf numFmtId="0" fontId="0" fillId="9" borderId="8" xfId="0" applyFill="1" applyBorder="1"/>
    <xf numFmtId="3" fontId="0" fillId="9" borderId="8" xfId="0" applyNumberFormat="1" applyFill="1" applyBorder="1"/>
    <xf numFmtId="0" fontId="2" fillId="9" borderId="8" xfId="0" applyFont="1" applyFill="1" applyBorder="1"/>
    <xf numFmtId="0" fontId="2" fillId="9" borderId="8" xfId="0" applyFont="1" applyFill="1" applyBorder="1" applyAlignment="1">
      <alignment horizontal="right"/>
    </xf>
    <xf numFmtId="166" fontId="2" fillId="9" borderId="8" xfId="1" applyNumberFormat="1" applyFont="1" applyFill="1" applyBorder="1"/>
    <xf numFmtId="0" fontId="26" fillId="9" borderId="0" xfId="0" applyFont="1" applyFill="1"/>
    <xf numFmtId="0" fontId="27" fillId="9" borderId="0" xfId="0" applyFont="1" applyFill="1"/>
    <xf numFmtId="0" fontId="28" fillId="9" borderId="0" xfId="5" applyFont="1" applyFill="1"/>
    <xf numFmtId="0" fontId="29" fillId="9" borderId="0" xfId="5" applyFont="1" applyFill="1"/>
    <xf numFmtId="3" fontId="4" fillId="0" borderId="1" xfId="2" applyNumberFormat="1" applyFont="1" applyFill="1" applyBorder="1" applyAlignment="1" applyProtection="1">
      <alignment horizontal="left" vertical="center"/>
    </xf>
    <xf numFmtId="3" fontId="4" fillId="2" borderId="2" xfId="2" applyNumberFormat="1" applyFont="1" applyFill="1" applyBorder="1" applyAlignment="1" applyProtection="1">
      <alignment horizontal="center"/>
    </xf>
    <xf numFmtId="3" fontId="4" fillId="2" borderId="3" xfId="2" applyNumberFormat="1" applyFont="1" applyFill="1" applyBorder="1" applyAlignment="1" applyProtection="1">
      <alignment horizontal="center"/>
    </xf>
    <xf numFmtId="3" fontId="4" fillId="2" borderId="4" xfId="2" applyNumberFormat="1" applyFont="1" applyFill="1" applyBorder="1" applyAlignment="1" applyProtection="1">
      <alignment horizontal="center"/>
    </xf>
    <xf numFmtId="3" fontId="4" fillId="2" borderId="2" xfId="2" applyNumberFormat="1" applyFont="1" applyFill="1" applyBorder="1" applyAlignment="1" applyProtection="1">
      <alignment horizontal="left"/>
    </xf>
    <xf numFmtId="3" fontId="4" fillId="2" borderId="3" xfId="2" applyNumberFormat="1" applyFont="1" applyFill="1" applyBorder="1" applyAlignment="1" applyProtection="1">
      <alignment horizontal="left"/>
    </xf>
    <xf numFmtId="3" fontId="4" fillId="2" borderId="4" xfId="2" applyNumberFormat="1" applyFont="1" applyFill="1" applyBorder="1" applyAlignment="1" applyProtection="1">
      <alignment horizontal="left"/>
    </xf>
  </cellXfs>
  <cellStyles count="7">
    <cellStyle name="Comma" xfId="1" builtinId="3"/>
    <cellStyle name="Comma 2" xfId="3" xr:uid="{00000000-0005-0000-0000-000001000000}"/>
    <cellStyle name="Comma 3" xfId="6" xr:uid="{4D0482E5-9569-4232-B96D-1CF72AE803B4}"/>
    <cellStyle name="Hyperlink" xfId="5" builtinId="8"/>
    <cellStyle name="Normal" xfId="0" builtinId="0"/>
    <cellStyle name="Normal 2" xfId="2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psswn05d/afr1/Documents%20and%20Settings/aespejo/My%20Local%20Documents/Uganda%20-%20BOP%20files/Total%20exercise/Documents%20and%20Settings/aespejo/My%20Local%20Documents/Uganda%20-%20BOP%20files/UGHU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f_mail/Documents%20and%20Settings/jmuheirwoha.FINANCE.002/Desktop/MTEF%20March2010/1LINEDATA%20-%20October%20'09~20%20March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"/>
      <sheetName val="Gin"/>
      <sheetName val="Di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EF"/>
      <sheetName val="Projects FY10-11"/>
      <sheetName val="MTEF BY VOTE"/>
      <sheetName val="Projects"/>
      <sheetName val="Wages"/>
      <sheetName val="Development"/>
      <sheetName val="Projects-new"/>
      <sheetName val="Changes"/>
      <sheetName val="Non-Wage Recurrent"/>
      <sheetName val="Summary MTEF"/>
      <sheetName val="Summary MTEF (GoU)"/>
      <sheetName val="Sheet1"/>
      <sheetName val="Resource"/>
      <sheetName val="PAF"/>
      <sheetName val="Projects sector"/>
      <sheetName val="Sector break 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A6">
            <v>1000000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budget.go.ug/budget/sites/default/files/18_19_ApprovedBudget_LG.xlsx" TargetMode="External"/><Relationship Id="rId1" Type="http://schemas.openxmlformats.org/officeDocument/2006/relationships/hyperlink" Target="http://budget.go.ug/budget/content/approved-budget-estimates-34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budget.go.ug/budget/sites/default/files/18_19_ApprovedBudget_L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179"/>
  <sheetViews>
    <sheetView tabSelected="1" zoomScale="90" zoomScaleNormal="90" workbookViewId="0">
      <pane xSplit="3" ySplit="2" topLeftCell="D3" activePane="bottomRight" state="frozen"/>
      <selection activeCell="B1" sqref="B1"/>
      <selection pane="topRight" activeCell="D1" sqref="D1"/>
      <selection pane="bottomLeft" activeCell="B3" sqref="B3"/>
      <selection pane="bottomRight" activeCell="CQ176" sqref="CQ176"/>
    </sheetView>
  </sheetViews>
  <sheetFormatPr defaultColWidth="8.86328125" defaultRowHeight="14.25" x14ac:dyDescent="0.45"/>
  <cols>
    <col min="1" max="1" width="0.265625" style="1" customWidth="1"/>
    <col min="2" max="2" width="5.265625" style="1" bestFit="1" customWidth="1"/>
    <col min="3" max="3" width="20.265625" style="1" customWidth="1"/>
    <col min="4" max="4" width="17.1328125" style="1" customWidth="1"/>
    <col min="5" max="5" width="16" style="1" bestFit="1" customWidth="1"/>
    <col min="6" max="6" width="16.86328125" style="1" customWidth="1"/>
    <col min="7" max="7" width="14.73046875" style="1" customWidth="1"/>
    <col min="8" max="8" width="14.1328125" style="38" customWidth="1"/>
    <col min="9" max="9" width="14.1328125" style="38" bestFit="1" customWidth="1"/>
    <col min="10" max="11" width="13.3984375" style="38" bestFit="1" customWidth="1"/>
    <col min="12" max="12" width="15.73046875" style="38" bestFit="1" customWidth="1"/>
    <col min="13" max="13" width="14.86328125" style="1" bestFit="1" customWidth="1"/>
    <col min="14" max="14" width="14.86328125" style="1" customWidth="1"/>
    <col min="15" max="15" width="15.73046875" style="1" customWidth="1"/>
    <col min="16" max="16" width="15.3984375" style="1" bestFit="1" customWidth="1"/>
    <col min="17" max="17" width="14.86328125" style="1" bestFit="1" customWidth="1"/>
    <col min="18" max="18" width="15.73046875" style="1" customWidth="1"/>
    <col min="19" max="19" width="15.86328125" style="1" customWidth="1"/>
    <col min="20" max="20" width="13.86328125" style="1" customWidth="1"/>
    <col min="21" max="21" width="13.86328125" style="38" customWidth="1"/>
    <col min="22" max="22" width="14.265625" style="38" customWidth="1"/>
    <col min="23" max="23" width="15.1328125" style="38" bestFit="1" customWidth="1"/>
    <col min="24" max="24" width="15.1328125" style="38" customWidth="1"/>
    <col min="25" max="25" width="14.86328125" style="1" customWidth="1"/>
    <col min="26" max="26" width="16.265625" style="1" customWidth="1"/>
    <col min="27" max="27" width="14.73046875" style="1" bestFit="1" customWidth="1"/>
    <col min="28" max="28" width="14.86328125" style="1" bestFit="1" customWidth="1"/>
    <col min="29" max="29" width="16.1328125" style="1" bestFit="1" customWidth="1"/>
    <col min="30" max="30" width="14.73046875" style="1" bestFit="1" customWidth="1"/>
    <col min="31" max="31" width="13.3984375" style="1" bestFit="1" customWidth="1"/>
    <col min="32" max="32" width="15.86328125" style="1" bestFit="1" customWidth="1"/>
    <col min="33" max="33" width="14.73046875" style="1" bestFit="1" customWidth="1"/>
    <col min="34" max="35" width="13.3984375" style="1" bestFit="1" customWidth="1"/>
    <col min="36" max="36" width="15.265625" style="1" customWidth="1"/>
    <col min="37" max="37" width="14.1328125" style="1" bestFit="1" customWidth="1"/>
    <col min="38" max="41" width="13.3984375" style="1" bestFit="1" customWidth="1"/>
    <col min="42" max="43" width="14.86328125" style="1" bestFit="1" customWidth="1"/>
    <col min="44" max="45" width="13.3984375" style="1" bestFit="1" customWidth="1"/>
    <col min="46" max="47" width="14.86328125" style="1" bestFit="1" customWidth="1"/>
    <col min="48" max="48" width="13.3984375" style="1" bestFit="1" customWidth="1"/>
    <col min="49" max="49" width="14.86328125" style="1" bestFit="1" customWidth="1"/>
    <col min="50" max="50" width="16.86328125" style="1" bestFit="1" customWidth="1"/>
    <col min="51" max="53" width="15.73046875" style="1" bestFit="1" customWidth="1"/>
    <col min="54" max="54" width="17.59765625" style="1" bestFit="1" customWidth="1"/>
    <col min="55" max="55" width="17.86328125" style="1" bestFit="1" customWidth="1"/>
    <col min="56" max="56" width="17.1328125" style="1" bestFit="1" customWidth="1"/>
    <col min="57" max="57" width="14.86328125" style="1" bestFit="1" customWidth="1"/>
    <col min="58" max="58" width="16" style="1" bestFit="1" customWidth="1"/>
    <col min="59" max="59" width="17.1328125" style="1" bestFit="1" customWidth="1"/>
    <col min="60" max="60" width="15.73046875" style="1" customWidth="1"/>
    <col min="61" max="61" width="14.86328125" style="1" bestFit="1" customWidth="1"/>
    <col min="62" max="62" width="16" style="1" bestFit="1" customWidth="1"/>
    <col min="63" max="63" width="14.1328125" style="1" bestFit="1" customWidth="1"/>
    <col min="64" max="64" width="14.265625" style="1" bestFit="1" customWidth="1"/>
    <col min="65" max="65" width="16.1328125" style="1" bestFit="1" customWidth="1"/>
    <col min="66" max="66" width="15.265625" style="1" customWidth="1"/>
    <col min="67" max="67" width="15.3984375" style="1" bestFit="1" customWidth="1"/>
    <col min="68" max="68" width="17.265625" style="1" bestFit="1" customWidth="1"/>
    <col min="69" max="69" width="14.86328125" style="1" bestFit="1" customWidth="1"/>
    <col min="70" max="70" width="13.265625" style="1" customWidth="1"/>
    <col min="71" max="71" width="14.265625" style="1" bestFit="1" customWidth="1"/>
    <col min="72" max="72" width="13.86328125" style="1" bestFit="1" customWidth="1"/>
    <col min="73" max="73" width="14.1328125" style="1" customWidth="1"/>
    <col min="74" max="74" width="16.73046875" style="1" customWidth="1"/>
    <col min="75" max="75" width="16.86328125" style="1" customWidth="1"/>
    <col min="76" max="76" width="15.86328125" style="1" bestFit="1" customWidth="1"/>
    <col min="77" max="77" width="16" style="1" customWidth="1"/>
    <col min="78" max="78" width="20.1328125" style="1" bestFit="1" customWidth="1"/>
    <col min="79" max="79" width="18.265625" style="1" bestFit="1" customWidth="1"/>
    <col min="80" max="80" width="18" style="1" customWidth="1"/>
    <col min="81" max="81" width="17.265625" style="1" customWidth="1"/>
    <col min="82" max="82" width="15.265625" style="1" customWidth="1"/>
    <col min="83" max="83" width="14.265625" style="1" bestFit="1" customWidth="1"/>
    <col min="84" max="84" width="13.1328125" style="1" hidden="1" customWidth="1"/>
    <col min="85" max="85" width="18.265625" style="1" hidden="1" customWidth="1"/>
    <col min="86" max="86" width="16.3984375" style="1" customWidth="1"/>
    <col min="87" max="87" width="16" style="1" bestFit="1" customWidth="1"/>
    <col min="88" max="88" width="16.265625" style="1" bestFit="1" customWidth="1"/>
    <col min="89" max="89" width="15.59765625" style="1" customWidth="1"/>
    <col min="90" max="90" width="14.1328125" style="1" bestFit="1" customWidth="1"/>
    <col min="91" max="91" width="15.86328125" style="1" customWidth="1"/>
    <col min="92" max="92" width="15.1328125" style="1" customWidth="1"/>
    <col min="93" max="94" width="17.3984375" style="1" bestFit="1" customWidth="1"/>
    <col min="95" max="95" width="17.73046875" style="1" bestFit="1" customWidth="1"/>
    <col min="96" max="96" width="17.86328125" style="1" bestFit="1" customWidth="1"/>
    <col min="97" max="97" width="19.265625" style="1" customWidth="1"/>
    <col min="98" max="98" width="17.265625" style="1" bestFit="1" customWidth="1"/>
    <col min="99" max="99" width="17.73046875" style="1" bestFit="1" customWidth="1"/>
    <col min="100" max="100" width="15.86328125" style="1" bestFit="1" customWidth="1"/>
    <col min="101" max="103" width="16" style="1" bestFit="1" customWidth="1"/>
    <col min="104" max="104" width="14.86328125" style="1" bestFit="1" customWidth="1"/>
    <col min="105" max="105" width="14.33203125" customWidth="1"/>
    <col min="106" max="106" width="8.86328125" style="1"/>
    <col min="107" max="107" width="19.86328125" style="1" bestFit="1" customWidth="1"/>
    <col min="108" max="109" width="18" style="1" bestFit="1" customWidth="1"/>
    <col min="110" max="110" width="16" style="1" bestFit="1" customWidth="1"/>
    <col min="111" max="111" width="14.86328125" style="1" bestFit="1" customWidth="1"/>
    <col min="112" max="112" width="21.3984375" style="1" bestFit="1" customWidth="1"/>
    <col min="113" max="114" width="18" style="1" bestFit="1" customWidth="1"/>
    <col min="115" max="115" width="18" style="1" customWidth="1"/>
    <col min="116" max="116" width="20.1328125" style="1" bestFit="1" customWidth="1"/>
    <col min="117" max="117" width="8.86328125" style="1"/>
    <col min="118" max="118" width="18" style="1" bestFit="1" customWidth="1"/>
    <col min="119" max="119" width="17" style="1" bestFit="1" customWidth="1"/>
    <col min="120" max="120" width="18" style="1" bestFit="1" customWidth="1"/>
    <col min="121" max="123" width="8.86328125" style="1"/>
    <col min="124" max="124" width="12.73046875" style="1" bestFit="1" customWidth="1"/>
    <col min="125" max="16384" width="8.86328125" style="1"/>
  </cols>
  <sheetData>
    <row r="1" spans="1:123" x14ac:dyDescent="0.45">
      <c r="B1" s="127" t="s">
        <v>0</v>
      </c>
      <c r="C1" s="127" t="s">
        <v>1</v>
      </c>
      <c r="D1" s="2" t="s">
        <v>2</v>
      </c>
      <c r="E1" s="3"/>
      <c r="F1" s="4"/>
      <c r="G1" s="4"/>
      <c r="H1" s="5"/>
      <c r="I1" s="5"/>
      <c r="J1" s="5"/>
      <c r="K1" s="5"/>
      <c r="L1" s="5"/>
      <c r="M1" s="4"/>
      <c r="N1" s="4"/>
      <c r="O1" s="2" t="s">
        <v>3</v>
      </c>
      <c r="P1" s="3"/>
      <c r="Q1" s="3"/>
      <c r="R1" s="4"/>
      <c r="S1" s="4"/>
      <c r="T1" s="4"/>
      <c r="U1" s="5"/>
      <c r="V1" s="5"/>
      <c r="W1" s="5"/>
      <c r="X1" s="5"/>
      <c r="Y1" s="4"/>
      <c r="Z1" s="4" t="s">
        <v>4</v>
      </c>
      <c r="AA1" s="4"/>
      <c r="AB1" s="4"/>
      <c r="AC1" s="4"/>
      <c r="AD1" s="4"/>
      <c r="AE1" s="4"/>
      <c r="AF1" s="6"/>
      <c r="AG1" s="4"/>
      <c r="AH1" s="4"/>
      <c r="AI1" s="4"/>
      <c r="AJ1" s="2" t="s">
        <v>5</v>
      </c>
      <c r="AK1" s="4"/>
      <c r="AL1" s="4"/>
      <c r="AM1" s="4"/>
      <c r="AN1" s="4"/>
      <c r="AO1" s="6"/>
      <c r="AP1" s="128" t="s">
        <v>6</v>
      </c>
      <c r="AQ1" s="129"/>
      <c r="AR1" s="129"/>
      <c r="AS1" s="129"/>
      <c r="AT1" s="129"/>
      <c r="AU1" s="130"/>
      <c r="AV1" s="7"/>
      <c r="AW1" s="7"/>
      <c r="AX1" s="131" t="s">
        <v>7</v>
      </c>
      <c r="AY1" s="132"/>
      <c r="AZ1" s="132"/>
      <c r="BA1" s="133"/>
      <c r="BB1" s="2" t="s">
        <v>8</v>
      </c>
      <c r="BC1" s="3"/>
      <c r="BD1" s="3"/>
      <c r="BE1" s="3"/>
      <c r="BF1" s="4"/>
      <c r="BG1" s="4"/>
      <c r="BH1" s="4"/>
      <c r="BI1" s="4"/>
      <c r="BJ1" s="4"/>
      <c r="BK1" s="4"/>
      <c r="BL1" s="8"/>
      <c r="BM1" s="9" t="s">
        <v>9</v>
      </c>
      <c r="BN1" s="4"/>
      <c r="BO1" s="4"/>
      <c r="BP1" s="4"/>
      <c r="BQ1" s="4"/>
      <c r="BR1" s="4"/>
      <c r="BS1" s="3"/>
      <c r="BT1" s="6"/>
      <c r="BU1" s="2" t="s">
        <v>10</v>
      </c>
      <c r="BV1" s="4"/>
      <c r="BW1" s="4"/>
      <c r="BX1" s="4"/>
      <c r="BY1" s="3"/>
      <c r="BZ1" s="3"/>
      <c r="CA1" s="3"/>
      <c r="CB1" s="3"/>
      <c r="CC1" s="8"/>
      <c r="CD1" s="9" t="s">
        <v>11</v>
      </c>
      <c r="CE1" s="9"/>
      <c r="CF1" s="3"/>
      <c r="CG1" s="8"/>
      <c r="CH1" s="2" t="s">
        <v>12</v>
      </c>
      <c r="CI1" s="4"/>
      <c r="CJ1" s="4"/>
      <c r="CK1" s="4"/>
      <c r="CL1" s="4"/>
      <c r="CM1" s="4"/>
      <c r="CN1" s="8"/>
      <c r="CO1" s="10" t="s">
        <v>13</v>
      </c>
      <c r="CP1" s="11" t="s">
        <v>13</v>
      </c>
      <c r="CQ1" s="12" t="s">
        <v>13</v>
      </c>
      <c r="CR1" s="12" t="s">
        <v>13</v>
      </c>
      <c r="CS1" s="13" t="s">
        <v>13</v>
      </c>
      <c r="CT1" s="14" t="s">
        <v>13</v>
      </c>
      <c r="CU1" s="14" t="s">
        <v>13</v>
      </c>
      <c r="CV1" s="14" t="s">
        <v>13</v>
      </c>
      <c r="CW1" s="15" t="s">
        <v>13</v>
      </c>
      <c r="CX1" s="16" t="s">
        <v>13</v>
      </c>
      <c r="CY1" s="16" t="s">
        <v>13</v>
      </c>
      <c r="CZ1" s="16" t="s">
        <v>13</v>
      </c>
      <c r="DA1" s="111" t="s">
        <v>13</v>
      </c>
    </row>
    <row r="2" spans="1:123" ht="65.25" customHeight="1" x14ac:dyDescent="0.45">
      <c r="B2" s="127"/>
      <c r="C2" s="127"/>
      <c r="D2" s="17" t="s">
        <v>14</v>
      </c>
      <c r="E2" s="18" t="s">
        <v>15</v>
      </c>
      <c r="F2" s="17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20" t="s">
        <v>23</v>
      </c>
      <c r="N2" s="19" t="s">
        <v>24</v>
      </c>
      <c r="O2" s="17" t="s">
        <v>25</v>
      </c>
      <c r="P2" s="18" t="s">
        <v>26</v>
      </c>
      <c r="Q2" s="18" t="s">
        <v>27</v>
      </c>
      <c r="R2" s="17" t="s">
        <v>28</v>
      </c>
      <c r="S2" s="19" t="s">
        <v>29</v>
      </c>
      <c r="T2" s="19" t="s">
        <v>30</v>
      </c>
      <c r="U2" s="19" t="s">
        <v>31</v>
      </c>
      <c r="V2" s="19" t="s">
        <v>32</v>
      </c>
      <c r="W2" s="19" t="s">
        <v>33</v>
      </c>
      <c r="X2" s="20" t="s">
        <v>34</v>
      </c>
      <c r="Y2" s="19" t="s">
        <v>35</v>
      </c>
      <c r="Z2" s="17" t="s">
        <v>36</v>
      </c>
      <c r="AA2" s="17" t="s">
        <v>37</v>
      </c>
      <c r="AB2" s="19" t="s">
        <v>38</v>
      </c>
      <c r="AC2" s="19" t="s">
        <v>39</v>
      </c>
      <c r="AD2" s="17" t="s">
        <v>40</v>
      </c>
      <c r="AE2" s="19" t="s">
        <v>41</v>
      </c>
      <c r="AF2" s="19" t="s">
        <v>42</v>
      </c>
      <c r="AG2" s="17" t="s">
        <v>43</v>
      </c>
      <c r="AH2" s="19" t="s">
        <v>44</v>
      </c>
      <c r="AI2" s="19" t="s">
        <v>45</v>
      </c>
      <c r="AJ2" s="17" t="s">
        <v>46</v>
      </c>
      <c r="AK2" s="19" t="s">
        <v>47</v>
      </c>
      <c r="AL2" s="19" t="s">
        <v>48</v>
      </c>
      <c r="AM2" s="19" t="s">
        <v>49</v>
      </c>
      <c r="AN2" s="19" t="s">
        <v>50</v>
      </c>
      <c r="AO2" s="19" t="s">
        <v>51</v>
      </c>
      <c r="AP2" s="17" t="s">
        <v>52</v>
      </c>
      <c r="AQ2" s="17" t="s">
        <v>53</v>
      </c>
      <c r="AR2" s="21" t="s">
        <v>54</v>
      </c>
      <c r="AS2" s="21" t="s">
        <v>55</v>
      </c>
      <c r="AT2" s="21" t="s">
        <v>56</v>
      </c>
      <c r="AU2" s="17" t="s">
        <v>57</v>
      </c>
      <c r="AV2" s="21" t="s">
        <v>58</v>
      </c>
      <c r="AW2" s="21" t="s">
        <v>59</v>
      </c>
      <c r="AX2" s="17" t="s">
        <v>60</v>
      </c>
      <c r="AY2" s="17" t="s">
        <v>61</v>
      </c>
      <c r="AZ2" s="17" t="s">
        <v>62</v>
      </c>
      <c r="BA2" s="18" t="s">
        <v>63</v>
      </c>
      <c r="BB2" s="17" t="s">
        <v>64</v>
      </c>
      <c r="BC2" s="18" t="s">
        <v>65</v>
      </c>
      <c r="BD2" s="18" t="s">
        <v>66</v>
      </c>
      <c r="BE2" s="18" t="s">
        <v>67</v>
      </c>
      <c r="BF2" s="17" t="s">
        <v>68</v>
      </c>
      <c r="BG2" s="19" t="s">
        <v>69</v>
      </c>
      <c r="BH2" s="19" t="s">
        <v>70</v>
      </c>
      <c r="BI2" s="19" t="s">
        <v>71</v>
      </c>
      <c r="BJ2" s="17" t="s">
        <v>72</v>
      </c>
      <c r="BK2" s="17" t="s">
        <v>62</v>
      </c>
      <c r="BL2" s="18" t="s">
        <v>73</v>
      </c>
      <c r="BM2" s="17" t="s">
        <v>74</v>
      </c>
      <c r="BN2" s="17" t="s">
        <v>68</v>
      </c>
      <c r="BO2" s="19" t="s">
        <v>75</v>
      </c>
      <c r="BP2" s="19" t="s">
        <v>76</v>
      </c>
      <c r="BQ2" s="17" t="s">
        <v>77</v>
      </c>
      <c r="BR2" s="17" t="s">
        <v>62</v>
      </c>
      <c r="BS2" s="18" t="s">
        <v>78</v>
      </c>
      <c r="BT2" s="19" t="s">
        <v>79</v>
      </c>
      <c r="BU2" s="17" t="s">
        <v>68</v>
      </c>
      <c r="BV2" s="19" t="s">
        <v>80</v>
      </c>
      <c r="BW2" s="19" t="s">
        <v>81</v>
      </c>
      <c r="BX2" s="17" t="s">
        <v>82</v>
      </c>
      <c r="BY2" s="18" t="s">
        <v>83</v>
      </c>
      <c r="BZ2" s="17" t="s">
        <v>84</v>
      </c>
      <c r="CA2" s="17" t="s">
        <v>62</v>
      </c>
      <c r="CB2" s="18" t="s">
        <v>85</v>
      </c>
      <c r="CC2" s="18" t="s">
        <v>86</v>
      </c>
      <c r="CD2" s="17" t="s">
        <v>87</v>
      </c>
      <c r="CE2" s="22" t="s">
        <v>88</v>
      </c>
      <c r="CF2" s="23" t="s">
        <v>62</v>
      </c>
      <c r="CG2" s="18" t="s">
        <v>89</v>
      </c>
      <c r="CH2" s="17" t="s">
        <v>90</v>
      </c>
      <c r="CI2" s="24" t="s">
        <v>91</v>
      </c>
      <c r="CJ2" s="24" t="s">
        <v>92</v>
      </c>
      <c r="CK2" s="24" t="s">
        <v>93</v>
      </c>
      <c r="CL2" s="24" t="s">
        <v>94</v>
      </c>
      <c r="CM2" s="17" t="s">
        <v>62</v>
      </c>
      <c r="CN2" s="18" t="s">
        <v>95</v>
      </c>
      <c r="CO2" s="17" t="s">
        <v>96</v>
      </c>
      <c r="CP2" s="25" t="s">
        <v>97</v>
      </c>
      <c r="CQ2" s="26" t="s">
        <v>98</v>
      </c>
      <c r="CR2" s="26" t="s">
        <v>99</v>
      </c>
      <c r="CS2" s="27" t="s">
        <v>100</v>
      </c>
      <c r="CT2" s="28" t="s">
        <v>101</v>
      </c>
      <c r="CU2" s="28" t="s">
        <v>102</v>
      </c>
      <c r="CV2" s="28" t="s">
        <v>103</v>
      </c>
      <c r="CW2" s="29" t="s">
        <v>104</v>
      </c>
      <c r="CX2" s="30" t="s">
        <v>105</v>
      </c>
      <c r="CY2" s="30" t="s">
        <v>106</v>
      </c>
      <c r="CZ2" s="30" t="s">
        <v>107</v>
      </c>
      <c r="DA2" s="112" t="s">
        <v>286</v>
      </c>
      <c r="DC2" s="31"/>
      <c r="DD2" s="31"/>
      <c r="DE2" s="31"/>
      <c r="DF2" s="31"/>
      <c r="DG2" s="31"/>
      <c r="DH2" s="32"/>
      <c r="DI2" s="32"/>
      <c r="DJ2" s="32"/>
      <c r="DK2" s="32"/>
      <c r="DL2" s="33"/>
      <c r="DM2" s="34"/>
      <c r="DN2" s="31"/>
      <c r="DO2" s="31"/>
      <c r="DP2" s="31"/>
    </row>
    <row r="3" spans="1:123" ht="15.75" x14ac:dyDescent="0.45">
      <c r="B3" s="35"/>
      <c r="C3" s="36"/>
      <c r="D3" s="37"/>
      <c r="F3" s="37"/>
      <c r="L3" s="39"/>
      <c r="M3" s="40"/>
      <c r="N3" s="40"/>
      <c r="O3" s="37"/>
      <c r="P3" s="41"/>
      <c r="Q3" s="41"/>
      <c r="R3" s="37"/>
      <c r="S3" s="40"/>
      <c r="T3" s="40"/>
      <c r="U3" s="39"/>
      <c r="V3" s="39"/>
      <c r="W3" s="39"/>
      <c r="X3" s="42"/>
      <c r="Y3" s="40"/>
      <c r="Z3" s="37"/>
      <c r="AA3" s="37"/>
      <c r="AB3" s="40"/>
      <c r="AC3" s="40"/>
      <c r="AD3" s="37"/>
      <c r="AE3" s="40"/>
      <c r="AF3" s="40"/>
      <c r="AG3" s="37"/>
      <c r="AH3" s="40"/>
      <c r="AI3" s="40"/>
      <c r="AJ3" s="37"/>
      <c r="AK3" s="40"/>
      <c r="AL3" s="40"/>
      <c r="AM3" s="40"/>
      <c r="AN3" s="40"/>
      <c r="AO3" s="40"/>
      <c r="AP3" s="37"/>
      <c r="AQ3" s="37"/>
      <c r="AR3" s="43"/>
      <c r="AS3" s="43"/>
      <c r="AT3" s="43"/>
      <c r="AU3" s="37"/>
      <c r="AV3" s="43"/>
      <c r="AW3" s="43"/>
      <c r="AX3" s="37"/>
      <c r="AY3" s="37"/>
      <c r="AZ3" s="37"/>
      <c r="BA3" s="41"/>
      <c r="BB3" s="37"/>
      <c r="BC3" s="41"/>
      <c r="BD3" s="41"/>
      <c r="BE3" s="41"/>
      <c r="BF3" s="37"/>
      <c r="BG3" s="40"/>
      <c r="BH3" s="40"/>
      <c r="BI3" s="40"/>
      <c r="BJ3" s="37"/>
      <c r="BK3" s="37"/>
      <c r="BL3" s="41"/>
      <c r="BM3" s="37"/>
      <c r="BN3" s="37"/>
      <c r="BO3" s="40"/>
      <c r="BP3" s="40"/>
      <c r="BQ3" s="37"/>
      <c r="BR3" s="37"/>
      <c r="BS3" s="41"/>
      <c r="BT3" s="40"/>
      <c r="BU3" s="37"/>
      <c r="BV3" s="40"/>
      <c r="BW3" s="40"/>
      <c r="BX3" s="37"/>
      <c r="BY3" s="41"/>
      <c r="BZ3" s="37"/>
      <c r="CA3" s="37"/>
      <c r="CB3" s="41"/>
      <c r="CC3" s="41"/>
      <c r="CD3" s="37"/>
      <c r="CE3" s="44"/>
      <c r="CF3" s="45"/>
      <c r="CG3" s="41"/>
      <c r="CH3" s="37"/>
      <c r="CI3" s="43"/>
      <c r="CJ3" s="43"/>
      <c r="CK3" s="43"/>
      <c r="CL3" s="43"/>
      <c r="CM3" s="37"/>
      <c r="CN3" s="41"/>
      <c r="CO3" s="37"/>
      <c r="CP3" s="46"/>
      <c r="CQ3" s="47"/>
      <c r="CR3" s="47"/>
      <c r="CS3" s="48"/>
      <c r="CT3" s="49"/>
      <c r="CU3" s="49"/>
      <c r="CV3" s="49"/>
      <c r="CW3" s="50"/>
      <c r="CX3" s="51"/>
      <c r="CY3" s="51"/>
      <c r="CZ3" s="51"/>
      <c r="DA3" s="113"/>
      <c r="DC3" s="52"/>
      <c r="DD3" s="52"/>
      <c r="DE3" s="52"/>
      <c r="DF3" s="52"/>
      <c r="DG3" s="52"/>
      <c r="DH3" s="53"/>
      <c r="DI3" s="53"/>
      <c r="DJ3" s="53"/>
      <c r="DK3" s="53"/>
      <c r="DL3" s="54"/>
      <c r="DM3" s="34"/>
      <c r="DN3" s="52"/>
      <c r="DO3" s="52"/>
      <c r="DP3" s="52"/>
    </row>
    <row r="4" spans="1:123" x14ac:dyDescent="0.45">
      <c r="A4" s="1">
        <v>1</v>
      </c>
      <c r="B4" s="42">
        <v>501</v>
      </c>
      <c r="C4" s="42" t="s">
        <v>108</v>
      </c>
      <c r="D4" s="55">
        <f>E4</f>
        <v>2333916868.4456</v>
      </c>
      <c r="E4" s="56">
        <v>2333916868.4456</v>
      </c>
      <c r="F4" s="55">
        <f>SUM(G4:N4)</f>
        <v>682331053.94565058</v>
      </c>
      <c r="G4" s="42">
        <v>322764664.21938002</v>
      </c>
      <c r="H4" s="42">
        <v>0</v>
      </c>
      <c r="I4" s="42">
        <v>8230460.6610834999</v>
      </c>
      <c r="J4" s="42">
        <v>29999999.999984</v>
      </c>
      <c r="K4" s="42">
        <v>26791959.031491</v>
      </c>
      <c r="L4" s="42">
        <v>86999999.999929994</v>
      </c>
      <c r="M4" s="42">
        <v>68874622.677581996</v>
      </c>
      <c r="N4" s="42">
        <v>138669347.35620001</v>
      </c>
      <c r="O4" s="55">
        <f>SUM(P4:Q4)</f>
        <v>177167991.99991</v>
      </c>
      <c r="P4" s="56">
        <v>0</v>
      </c>
      <c r="Q4" s="56">
        <v>177167991.99991</v>
      </c>
      <c r="R4" s="55">
        <f>SUM(S4:Y4)</f>
        <v>104272724.94592001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42">
        <v>104272724.94592001</v>
      </c>
      <c r="Z4" s="55">
        <f>SUM(AA4,AD4,AG4)</f>
        <v>1437813474.3213201</v>
      </c>
      <c r="AA4" s="55">
        <f>SUM(AB4:AC4)</f>
        <v>1437813474.3213201</v>
      </c>
      <c r="AB4" s="42">
        <v>596692591.83660996</v>
      </c>
      <c r="AC4" s="42">
        <v>841120882.48470998</v>
      </c>
      <c r="AD4" s="55">
        <f>SUM(AE4:AF4)</f>
        <v>0</v>
      </c>
      <c r="AE4" s="42">
        <v>0</v>
      </c>
      <c r="AF4" s="42">
        <v>0</v>
      </c>
      <c r="AG4" s="55">
        <f>SUM(AH4:AI4)</f>
        <v>0</v>
      </c>
      <c r="AH4" s="42">
        <v>0</v>
      </c>
      <c r="AI4" s="42">
        <v>0</v>
      </c>
      <c r="AJ4" s="55">
        <f>SUM(AK4:AO4)</f>
        <v>81016852.419180006</v>
      </c>
      <c r="AK4" s="42">
        <v>0</v>
      </c>
      <c r="AL4" s="42">
        <v>0</v>
      </c>
      <c r="AM4" s="42">
        <v>0</v>
      </c>
      <c r="AN4" s="42">
        <v>0</v>
      </c>
      <c r="AO4" s="42">
        <v>81016852.419180006</v>
      </c>
      <c r="AP4" s="55">
        <v>623872916.38462996</v>
      </c>
      <c r="AQ4" s="55">
        <f>SUM(AR4:AT4)</f>
        <v>235259739.24691799</v>
      </c>
      <c r="AR4" s="42">
        <v>38285642.335337602</v>
      </c>
      <c r="AS4" s="42">
        <v>16408132.429430401</v>
      </c>
      <c r="AT4" s="42">
        <v>180565964.48214999</v>
      </c>
      <c r="AU4" s="55">
        <f>SUM(AV4:AW4)</f>
        <v>116074967.638549</v>
      </c>
      <c r="AV4" s="42">
        <v>51621842.638549</v>
      </c>
      <c r="AW4" s="42">
        <v>64453125</v>
      </c>
      <c r="AX4" s="55">
        <v>0</v>
      </c>
      <c r="AY4" s="55">
        <v>0</v>
      </c>
      <c r="AZ4" s="55">
        <f>BA4</f>
        <v>0</v>
      </c>
      <c r="BA4" s="56">
        <v>0</v>
      </c>
      <c r="BB4" s="55">
        <f>SUM(BC4:BE4)</f>
        <v>7194004394.6547203</v>
      </c>
      <c r="BC4" s="56">
        <v>5386630151.7657003</v>
      </c>
      <c r="BD4" s="56">
        <v>1424390282.8927</v>
      </c>
      <c r="BE4" s="56">
        <v>382983959.99632001</v>
      </c>
      <c r="BF4" s="55">
        <f>SUM(BG4:BI4)</f>
        <v>1356874458.2146368</v>
      </c>
      <c r="BG4" s="42">
        <v>555462944.81343091</v>
      </c>
      <c r="BH4" s="42">
        <v>676430416.40120578</v>
      </c>
      <c r="BI4" s="42">
        <v>124981097</v>
      </c>
      <c r="BJ4" s="55">
        <v>1017042764.0372</v>
      </c>
      <c r="BK4" s="55">
        <f>BL4</f>
        <v>0</v>
      </c>
      <c r="BL4" s="56">
        <v>0</v>
      </c>
      <c r="BM4" s="55">
        <v>6159316746.0448999</v>
      </c>
      <c r="BN4" s="55">
        <f>SUM(BO4:BP4)</f>
        <v>484550057.28674001</v>
      </c>
      <c r="BO4" s="42">
        <v>321892321.07458001</v>
      </c>
      <c r="BP4" s="42">
        <v>162657736.21215999</v>
      </c>
      <c r="BQ4" s="55">
        <v>554208123.37599862</v>
      </c>
      <c r="BR4" s="55">
        <f>SUM(BS4:BT4)</f>
        <v>0</v>
      </c>
      <c r="BS4" s="56"/>
      <c r="BT4" s="42">
        <v>0</v>
      </c>
      <c r="BU4" s="55">
        <f>SUM(BV4:BW4)</f>
        <v>51064412.882164098</v>
      </c>
      <c r="BV4" s="42">
        <v>44625241.294244997</v>
      </c>
      <c r="BW4" s="42">
        <v>6439171.5879191002</v>
      </c>
      <c r="BX4" s="55">
        <f>BY4</f>
        <v>0</v>
      </c>
      <c r="BY4" s="56">
        <v>0</v>
      </c>
      <c r="BZ4" s="55">
        <v>229279986.33405</v>
      </c>
      <c r="CA4" s="55">
        <f>SUM(CB4:CC4)</f>
        <v>21052631.578956999</v>
      </c>
      <c r="CB4" s="56">
        <v>0</v>
      </c>
      <c r="CC4" s="56">
        <v>21052631.578956999</v>
      </c>
      <c r="CD4" s="55">
        <f>CE4</f>
        <v>57309328.250757001</v>
      </c>
      <c r="CE4" s="56">
        <v>57309328.250757001</v>
      </c>
      <c r="CF4" s="57">
        <v>0</v>
      </c>
      <c r="CG4" s="56"/>
      <c r="CH4" s="55">
        <f>SUM(CI4:CL4)</f>
        <v>836276964.24801993</v>
      </c>
      <c r="CI4" s="42">
        <v>362404946.32801998</v>
      </c>
      <c r="CJ4" s="42">
        <v>473872017.92000002</v>
      </c>
      <c r="CK4" s="42">
        <v>0</v>
      </c>
      <c r="CL4" s="42">
        <v>0</v>
      </c>
      <c r="CM4" s="55">
        <f>CN4</f>
        <v>0</v>
      </c>
      <c r="CN4" s="56">
        <v>0</v>
      </c>
      <c r="CO4" s="55">
        <f>CP4+CS4+CW4+DA4</f>
        <v>23752706456.255821</v>
      </c>
      <c r="CP4" s="58">
        <f>SUM(CQ4:CR4)</f>
        <v>16488278917.529762</v>
      </c>
      <c r="CQ4" s="59">
        <f>D4+O4</f>
        <v>2511084860.4455099</v>
      </c>
      <c r="CR4" s="59">
        <f>AP4+BB4+BM4</f>
        <v>13977194057.084251</v>
      </c>
      <c r="CS4" s="13">
        <f>SUM(CT4:CV4)</f>
        <v>3807938739.0208063</v>
      </c>
      <c r="CT4" s="60">
        <f>F4+R4</f>
        <v>786603778.89157057</v>
      </c>
      <c r="CU4" s="60">
        <f>AQ4+AX4+BF4+BN4+BU4+CD4</f>
        <v>2185057995.881216</v>
      </c>
      <c r="CV4" s="60">
        <f>CH4+BX4</f>
        <v>836276964.24801993</v>
      </c>
      <c r="CW4" s="15">
        <f>SUM(CX4:CZ4)</f>
        <v>3456488799.705255</v>
      </c>
      <c r="CX4" s="61">
        <f t="shared" ref="CX4:CX35" si="0">Z4+AJ4</f>
        <v>1518830326.7405</v>
      </c>
      <c r="CY4" s="61">
        <f t="shared" ref="CY4:CY35" si="1">AU4+AY4+BJ4+BQ4+BZ4</f>
        <v>1916605841.3857977</v>
      </c>
      <c r="CZ4" s="61">
        <f>AZ4+BK4+BS4+CA4+CM4</f>
        <v>21052631.578956999</v>
      </c>
      <c r="DA4" s="114">
        <f>BT4</f>
        <v>0</v>
      </c>
      <c r="DC4" s="62"/>
      <c r="DD4" s="62"/>
      <c r="DE4" s="62"/>
      <c r="DF4" s="62"/>
      <c r="DG4" s="62"/>
      <c r="DH4" s="63"/>
      <c r="DI4" s="63"/>
      <c r="DJ4" s="63"/>
      <c r="DK4" s="63"/>
      <c r="DL4" s="64"/>
      <c r="DM4" s="34"/>
      <c r="DN4" s="62"/>
      <c r="DO4" s="62"/>
      <c r="DP4" s="62"/>
      <c r="DS4" s="65"/>
    </row>
    <row r="5" spans="1:123" x14ac:dyDescent="0.45">
      <c r="A5" s="1">
        <v>2</v>
      </c>
      <c r="B5" s="42">
        <v>502</v>
      </c>
      <c r="C5" s="42" t="s">
        <v>109</v>
      </c>
      <c r="D5" s="55">
        <f t="shared" ref="D5:D68" si="2">E5</f>
        <v>1441266313.7135</v>
      </c>
      <c r="E5" s="56">
        <v>1441266313.7135</v>
      </c>
      <c r="F5" s="55">
        <f t="shared" ref="F5:F68" si="3">SUM(G5:N5)</f>
        <v>509942355.97470891</v>
      </c>
      <c r="G5" s="42">
        <v>240482284.20289001</v>
      </c>
      <c r="H5" s="42">
        <v>0</v>
      </c>
      <c r="I5" s="42">
        <v>6771274.7859218996</v>
      </c>
      <c r="J5" s="42">
        <v>29999999.999984</v>
      </c>
      <c r="K5" s="42">
        <v>26791959.031491</v>
      </c>
      <c r="L5" s="42">
        <v>74280000.000030994</v>
      </c>
      <c r="M5" s="42">
        <v>34437311.338790998</v>
      </c>
      <c r="N5" s="42">
        <v>97179526.615600005</v>
      </c>
      <c r="O5" s="55">
        <f t="shared" ref="O5:O68" si="4">SUM(P5:Q5)</f>
        <v>0</v>
      </c>
      <c r="P5" s="56">
        <v>0</v>
      </c>
      <c r="Q5" s="56">
        <v>0</v>
      </c>
      <c r="R5" s="55">
        <f t="shared" ref="R5:R68" si="5">SUM(S5:Y5)</f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55">
        <f t="shared" ref="Z5:Z68" si="6">SUM(AA5,AD5,AG5)</f>
        <v>1233475366.4267199</v>
      </c>
      <c r="AA5" s="55">
        <f t="shared" ref="AA5:AA68" si="7">SUM(AB5:AC5)</f>
        <v>1233475366.4267199</v>
      </c>
      <c r="AB5" s="42">
        <v>511892277.06130999</v>
      </c>
      <c r="AC5" s="42">
        <v>721583089.36540997</v>
      </c>
      <c r="AD5" s="55">
        <f t="shared" ref="AD5:AD68" si="8">SUM(AE5:AF5)</f>
        <v>0</v>
      </c>
      <c r="AE5" s="42">
        <v>0</v>
      </c>
      <c r="AF5" s="42">
        <v>0</v>
      </c>
      <c r="AG5" s="55">
        <f t="shared" ref="AG5:AG68" si="9">SUM(AH5:AI5)</f>
        <v>0</v>
      </c>
      <c r="AH5" s="42">
        <v>0</v>
      </c>
      <c r="AI5" s="42">
        <v>0</v>
      </c>
      <c r="AJ5" s="55">
        <f t="shared" ref="AJ5:AJ68" si="10">SUM(AK5:AO5)</f>
        <v>0</v>
      </c>
      <c r="AK5" s="42">
        <v>0</v>
      </c>
      <c r="AL5" s="42">
        <v>0</v>
      </c>
      <c r="AM5" s="42">
        <v>0</v>
      </c>
      <c r="AN5" s="42">
        <v>0</v>
      </c>
      <c r="AO5" s="42">
        <v>0</v>
      </c>
      <c r="AP5" s="55">
        <v>268751461.79455</v>
      </c>
      <c r="AQ5" s="55">
        <f t="shared" ref="AQ5:AQ68" si="11">SUM(AR5:AT5)</f>
        <v>144899053.21496499</v>
      </c>
      <c r="AR5" s="42">
        <v>24559561.970933497</v>
      </c>
      <c r="AS5" s="42">
        <v>10525526.5589715</v>
      </c>
      <c r="AT5" s="42">
        <v>109813964.68505999</v>
      </c>
      <c r="AU5" s="55">
        <f t="shared" ref="AU5:AU68" si="12">SUM(AV5:AW5)</f>
        <v>67991166.169442996</v>
      </c>
      <c r="AV5" s="42">
        <v>42209916.169442996</v>
      </c>
      <c r="AW5" s="42">
        <v>25781250</v>
      </c>
      <c r="AX5" s="55">
        <v>0</v>
      </c>
      <c r="AY5" s="55">
        <v>254566666.66663</v>
      </c>
      <c r="AZ5" s="55">
        <f t="shared" ref="AZ5:AZ68" si="13">BA5</f>
        <v>0</v>
      </c>
      <c r="BA5" s="56">
        <v>0</v>
      </c>
      <c r="BB5" s="55">
        <f t="shared" ref="BB5:BB68" si="14">SUM(BC5:BE5)</f>
        <v>6035795840.8135424</v>
      </c>
      <c r="BC5" s="56">
        <v>4856393082.3689003</v>
      </c>
      <c r="BD5" s="56">
        <v>1144916625.7261</v>
      </c>
      <c r="BE5" s="56">
        <v>34486132.718542002</v>
      </c>
      <c r="BF5" s="55">
        <f t="shared" ref="BF5:BF68" si="15">SUM(BG5:BI5)</f>
        <v>783032343.07550871</v>
      </c>
      <c r="BG5" s="42">
        <v>530332529.12430441</v>
      </c>
      <c r="BH5" s="42">
        <v>252699813.95120433</v>
      </c>
      <c r="BI5" s="42">
        <v>0</v>
      </c>
      <c r="BJ5" s="55">
        <v>583255012.7148</v>
      </c>
      <c r="BK5" s="55">
        <f t="shared" ref="BK5:BK68" si="16">BL5</f>
        <v>0</v>
      </c>
      <c r="BL5" s="56">
        <v>0</v>
      </c>
      <c r="BM5" s="55">
        <v>4062910146.2658</v>
      </c>
      <c r="BN5" s="55">
        <f t="shared" ref="BN5:BN68" si="17">SUM(BO5:BP5)</f>
        <v>257090403.55281201</v>
      </c>
      <c r="BO5" s="42">
        <v>94433066.936491996</v>
      </c>
      <c r="BP5" s="42">
        <v>162657336.61632001</v>
      </c>
      <c r="BQ5" s="55">
        <v>530156534.75778604</v>
      </c>
      <c r="BR5" s="55">
        <f t="shared" ref="BR5:BR68" si="18">SUM(BS5:BT5)</f>
        <v>404690327.39699</v>
      </c>
      <c r="BS5" s="56">
        <v>300000000</v>
      </c>
      <c r="BT5" s="42">
        <v>104690327.39699</v>
      </c>
      <c r="BU5" s="55">
        <f t="shared" ref="BU5:BU68" si="19">SUM(BV5:BW5)</f>
        <v>38884467.137902297</v>
      </c>
      <c r="BV5" s="42">
        <v>34107366.552074999</v>
      </c>
      <c r="BW5" s="42">
        <v>4777100.5858273003</v>
      </c>
      <c r="BX5" s="55">
        <f t="shared" ref="BX5:BX68" si="20">BY5</f>
        <v>0</v>
      </c>
      <c r="BY5" s="56">
        <v>0</v>
      </c>
      <c r="BZ5" s="55">
        <v>347906328.65134001</v>
      </c>
      <c r="CA5" s="55">
        <f t="shared" ref="CA5:CA68" si="21">SUM(CB5:CC5)</f>
        <v>0</v>
      </c>
      <c r="CB5" s="56">
        <v>0</v>
      </c>
      <c r="CC5" s="56">
        <v>0</v>
      </c>
      <c r="CD5" s="55">
        <f t="shared" ref="CD5:CD68" si="22">CE5</f>
        <v>37929128.885642</v>
      </c>
      <c r="CE5" s="56">
        <v>37929128.885642</v>
      </c>
      <c r="CF5" s="57">
        <v>0</v>
      </c>
      <c r="CG5" s="56"/>
      <c r="CH5" s="55">
        <f t="shared" ref="CH5:CH68" si="23">SUM(CI5:CL5)</f>
        <v>4273295815.4830999</v>
      </c>
      <c r="CI5" s="42">
        <v>3092901697.5331001</v>
      </c>
      <c r="CJ5" s="42">
        <v>1180394117.95</v>
      </c>
      <c r="CK5" s="42">
        <v>0</v>
      </c>
      <c r="CL5" s="42">
        <v>0</v>
      </c>
      <c r="CM5" s="55">
        <f t="shared" ref="CM5:CM68" si="24">CN5</f>
        <v>100000000</v>
      </c>
      <c r="CN5" s="56">
        <v>100000000</v>
      </c>
      <c r="CO5" s="55">
        <f t="shared" ref="CO5:CO68" si="25">CP5+CS5+CW5+DA5</f>
        <v>21375838732.69574</v>
      </c>
      <c r="CP5" s="58">
        <f t="shared" ref="CP5:CP68" si="26">SUM(CQ5:CR5)</f>
        <v>11808723762.587391</v>
      </c>
      <c r="CQ5" s="59">
        <f t="shared" ref="CQ5:CQ68" si="27">D5+O5</f>
        <v>1441266313.7135</v>
      </c>
      <c r="CR5" s="59">
        <f t="shared" ref="CR5:CR68" si="28">AP5+BB5+BM5</f>
        <v>10367457448.873892</v>
      </c>
      <c r="CS5" s="13">
        <f t="shared" ref="CS5:CS68" si="29">SUM(CT5:CV5)</f>
        <v>6045073567.3246384</v>
      </c>
      <c r="CT5" s="60">
        <f t="shared" ref="CT5:CT68" si="30">F5+R5</f>
        <v>509942355.97470891</v>
      </c>
      <c r="CU5" s="60">
        <f t="shared" ref="CU5:CU68" si="31">AQ5+AX5+BF5+BN5+BU5+CD5</f>
        <v>1261835395.8668301</v>
      </c>
      <c r="CV5" s="60">
        <f t="shared" ref="CV5:CV68" si="32">CH5+BX5</f>
        <v>4273295815.4830999</v>
      </c>
      <c r="CW5" s="15">
        <f t="shared" ref="CW5:CW68" si="33">SUM(CX5:CZ5)</f>
        <v>3417351075.3867188</v>
      </c>
      <c r="CX5" s="61">
        <f t="shared" si="0"/>
        <v>1233475366.4267199</v>
      </c>
      <c r="CY5" s="61">
        <f t="shared" si="1"/>
        <v>1783875708.9599991</v>
      </c>
      <c r="CZ5" s="61">
        <f t="shared" ref="CZ5:CZ68" si="34">AZ5+BK5+BS5+CA5+CM5</f>
        <v>400000000</v>
      </c>
      <c r="DA5" s="114">
        <f t="shared" ref="DA5:DA68" si="35">BT5</f>
        <v>104690327.39699</v>
      </c>
      <c r="DC5" s="62"/>
      <c r="DD5" s="62"/>
      <c r="DE5" s="62"/>
      <c r="DF5" s="62"/>
      <c r="DG5" s="62"/>
      <c r="DH5" s="63"/>
      <c r="DI5" s="63"/>
      <c r="DJ5" s="63"/>
      <c r="DK5" s="63"/>
      <c r="DL5" s="64"/>
      <c r="DM5" s="34"/>
      <c r="DN5" s="62"/>
      <c r="DO5" s="62"/>
      <c r="DP5" s="62"/>
      <c r="DS5" s="65"/>
    </row>
    <row r="6" spans="1:123" x14ac:dyDescent="0.45">
      <c r="A6" s="1">
        <v>3</v>
      </c>
      <c r="B6" s="42">
        <v>503</v>
      </c>
      <c r="C6" s="42" t="s">
        <v>110</v>
      </c>
      <c r="D6" s="55">
        <f t="shared" si="2"/>
        <v>3035286744.3299999</v>
      </c>
      <c r="E6" s="56">
        <v>3035286744.3299999</v>
      </c>
      <c r="F6" s="55">
        <f t="shared" si="3"/>
        <v>1778733706.577975</v>
      </c>
      <c r="G6" s="42">
        <v>652772234.56001997</v>
      </c>
      <c r="H6" s="42">
        <v>25000000</v>
      </c>
      <c r="I6" s="42">
        <v>33607714.366099998</v>
      </c>
      <c r="J6" s="42">
        <v>29999999.999984</v>
      </c>
      <c r="K6" s="42">
        <v>26791959.031491</v>
      </c>
      <c r="L6" s="42">
        <v>312600000.00007999</v>
      </c>
      <c r="M6" s="42">
        <v>186641724.4165</v>
      </c>
      <c r="N6" s="42">
        <v>511320074.20380002</v>
      </c>
      <c r="O6" s="55">
        <f t="shared" si="4"/>
        <v>0</v>
      </c>
      <c r="P6" s="56">
        <v>0</v>
      </c>
      <c r="Q6" s="56">
        <v>0</v>
      </c>
      <c r="R6" s="55">
        <f t="shared" si="5"/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55">
        <f t="shared" si="6"/>
        <v>4597996801.5803003</v>
      </c>
      <c r="AA6" s="55">
        <f t="shared" si="7"/>
        <v>4597996801.5803003</v>
      </c>
      <c r="AB6" s="42">
        <v>1908168672.6343</v>
      </c>
      <c r="AC6" s="42">
        <v>2689828128.9460001</v>
      </c>
      <c r="AD6" s="55">
        <f t="shared" si="8"/>
        <v>0</v>
      </c>
      <c r="AE6" s="42">
        <v>0</v>
      </c>
      <c r="AF6" s="42">
        <v>0</v>
      </c>
      <c r="AG6" s="55">
        <f t="shared" si="9"/>
        <v>0</v>
      </c>
      <c r="AH6" s="42">
        <v>0</v>
      </c>
      <c r="AI6" s="42">
        <v>0</v>
      </c>
      <c r="AJ6" s="55">
        <f t="shared" si="10"/>
        <v>0</v>
      </c>
      <c r="AK6" s="42">
        <v>0</v>
      </c>
      <c r="AL6" s="42">
        <v>0</v>
      </c>
      <c r="AM6" s="42">
        <v>0</v>
      </c>
      <c r="AN6" s="42">
        <v>0</v>
      </c>
      <c r="AO6" s="42">
        <v>0</v>
      </c>
      <c r="AP6" s="55">
        <v>723848313.35345995</v>
      </c>
      <c r="AQ6" s="55">
        <f t="shared" si="11"/>
        <v>539158506.62261498</v>
      </c>
      <c r="AR6" s="42">
        <v>83731579.978084505</v>
      </c>
      <c r="AS6" s="42">
        <v>35884962.847750492</v>
      </c>
      <c r="AT6" s="42">
        <v>419541963.79677999</v>
      </c>
      <c r="AU6" s="55">
        <f t="shared" si="12"/>
        <v>309056644.16167998</v>
      </c>
      <c r="AV6" s="42">
        <v>141478519.16168001</v>
      </c>
      <c r="AW6" s="42">
        <v>167578125</v>
      </c>
      <c r="AX6" s="55">
        <v>0</v>
      </c>
      <c r="AY6" s="55">
        <v>0</v>
      </c>
      <c r="AZ6" s="55">
        <f t="shared" si="13"/>
        <v>0</v>
      </c>
      <c r="BA6" s="56">
        <v>0</v>
      </c>
      <c r="BB6" s="55">
        <f t="shared" si="14"/>
        <v>29548121159.865498</v>
      </c>
      <c r="BC6" s="56">
        <v>22609470865.771</v>
      </c>
      <c r="BD6" s="56">
        <v>5239818346.1042995</v>
      </c>
      <c r="BE6" s="56">
        <v>1698831947.9902</v>
      </c>
      <c r="BF6" s="55">
        <f t="shared" si="15"/>
        <v>5003271183.5130806</v>
      </c>
      <c r="BG6" s="42">
        <v>2834374677.8094335</v>
      </c>
      <c r="BH6" s="42">
        <v>1344565216.8966293</v>
      </c>
      <c r="BI6" s="42">
        <v>824331288.80701756</v>
      </c>
      <c r="BJ6" s="55">
        <v>2219846504.7813001</v>
      </c>
      <c r="BK6" s="55">
        <f t="shared" si="16"/>
        <v>0</v>
      </c>
      <c r="BL6" s="56">
        <v>0</v>
      </c>
      <c r="BM6" s="55">
        <v>6399321198.4742002</v>
      </c>
      <c r="BN6" s="55">
        <f t="shared" si="17"/>
        <v>701701134.90088999</v>
      </c>
      <c r="BO6" s="42">
        <v>472929676.00248998</v>
      </c>
      <c r="BP6" s="42">
        <v>228771458.89840001</v>
      </c>
      <c r="BQ6" s="55">
        <v>162348223.17380244</v>
      </c>
      <c r="BR6" s="55">
        <f t="shared" si="18"/>
        <v>213165329.73304</v>
      </c>
      <c r="BS6" s="56"/>
      <c r="BT6" s="42">
        <v>213165329.73304</v>
      </c>
      <c r="BU6" s="55">
        <f t="shared" si="19"/>
        <v>66267866.565766998</v>
      </c>
      <c r="BV6" s="42">
        <v>45101667.847769998</v>
      </c>
      <c r="BW6" s="42">
        <v>21166198.717997</v>
      </c>
      <c r="BX6" s="55">
        <f t="shared" si="20"/>
        <v>0</v>
      </c>
      <c r="BY6" s="56">
        <v>0</v>
      </c>
      <c r="BZ6" s="55">
        <v>791042888.54513001</v>
      </c>
      <c r="CA6" s="55">
        <f t="shared" si="21"/>
        <v>0</v>
      </c>
      <c r="CB6" s="56">
        <v>0</v>
      </c>
      <c r="CC6" s="56">
        <v>0</v>
      </c>
      <c r="CD6" s="55">
        <f t="shared" si="22"/>
        <v>180984778.01326999</v>
      </c>
      <c r="CE6" s="56">
        <v>180984778.01326999</v>
      </c>
      <c r="CF6" s="57">
        <v>0</v>
      </c>
      <c r="CG6" s="56"/>
      <c r="CH6" s="55">
        <f t="shared" si="23"/>
        <v>6361814202.0347004</v>
      </c>
      <c r="CI6" s="42">
        <v>2491303970.6146998</v>
      </c>
      <c r="CJ6" s="42">
        <v>3398324021.4200001</v>
      </c>
      <c r="CK6" s="42">
        <v>465457546</v>
      </c>
      <c r="CL6" s="42">
        <v>6728664</v>
      </c>
      <c r="CM6" s="55">
        <f t="shared" si="24"/>
        <v>0</v>
      </c>
      <c r="CN6" s="56">
        <v>0</v>
      </c>
      <c r="CO6" s="55">
        <f t="shared" si="25"/>
        <v>62631965186.2267</v>
      </c>
      <c r="CP6" s="58">
        <f t="shared" si="26"/>
        <v>39706577416.023155</v>
      </c>
      <c r="CQ6" s="59">
        <f t="shared" si="27"/>
        <v>3035286744.3299999</v>
      </c>
      <c r="CR6" s="59">
        <f t="shared" si="28"/>
        <v>36671290671.693153</v>
      </c>
      <c r="CS6" s="13">
        <f t="shared" si="29"/>
        <v>14631931378.228298</v>
      </c>
      <c r="CT6" s="60">
        <f t="shared" si="30"/>
        <v>1778733706.577975</v>
      </c>
      <c r="CU6" s="60">
        <f t="shared" si="31"/>
        <v>6491383469.6156235</v>
      </c>
      <c r="CV6" s="60">
        <f t="shared" si="32"/>
        <v>6361814202.0347004</v>
      </c>
      <c r="CW6" s="15">
        <f t="shared" si="33"/>
        <v>8080291062.2422123</v>
      </c>
      <c r="CX6" s="61">
        <f t="shared" si="0"/>
        <v>4597996801.5803003</v>
      </c>
      <c r="CY6" s="61">
        <f t="shared" si="1"/>
        <v>3482294260.661912</v>
      </c>
      <c r="CZ6" s="61">
        <f t="shared" si="34"/>
        <v>0</v>
      </c>
      <c r="DA6" s="114">
        <f t="shared" si="35"/>
        <v>213165329.73304</v>
      </c>
      <c r="DC6" s="62"/>
      <c r="DD6" s="62"/>
      <c r="DE6" s="62"/>
      <c r="DF6" s="62"/>
      <c r="DG6" s="62"/>
      <c r="DH6" s="63"/>
      <c r="DI6" s="63"/>
      <c r="DJ6" s="63"/>
      <c r="DK6" s="63"/>
      <c r="DL6" s="64"/>
      <c r="DM6" s="34"/>
      <c r="DN6" s="62"/>
      <c r="DO6" s="62"/>
      <c r="DP6" s="62"/>
      <c r="DS6" s="65"/>
    </row>
    <row r="7" spans="1:123" x14ac:dyDescent="0.45">
      <c r="A7" s="1">
        <v>4</v>
      </c>
      <c r="B7" s="42">
        <v>504</v>
      </c>
      <c r="C7" s="42" t="s">
        <v>111</v>
      </c>
      <c r="D7" s="55">
        <f t="shared" si="2"/>
        <v>2113496351.6057</v>
      </c>
      <c r="E7" s="56">
        <v>2113496351.6057</v>
      </c>
      <c r="F7" s="55">
        <f t="shared" si="3"/>
        <v>896733617.59769499</v>
      </c>
      <c r="G7" s="42">
        <v>384874647.84306002</v>
      </c>
      <c r="H7" s="42">
        <v>0</v>
      </c>
      <c r="I7" s="42">
        <v>13211210.482086999</v>
      </c>
      <c r="J7" s="42">
        <v>29999999.999984</v>
      </c>
      <c r="K7" s="42">
        <v>26791959.031491</v>
      </c>
      <c r="L7" s="42">
        <v>114600000.00002</v>
      </c>
      <c r="M7" s="42">
        <v>81204030.440853</v>
      </c>
      <c r="N7" s="42">
        <v>246051769.80019999</v>
      </c>
      <c r="O7" s="55">
        <f t="shared" si="4"/>
        <v>0</v>
      </c>
      <c r="P7" s="56">
        <v>0</v>
      </c>
      <c r="Q7" s="56">
        <v>0</v>
      </c>
      <c r="R7" s="55">
        <f t="shared" si="5"/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55">
        <f t="shared" si="6"/>
        <v>758264507.36722994</v>
      </c>
      <c r="AA7" s="55">
        <f t="shared" si="7"/>
        <v>0</v>
      </c>
      <c r="AB7" s="42">
        <v>0</v>
      </c>
      <c r="AC7" s="42">
        <v>0</v>
      </c>
      <c r="AD7" s="55">
        <f t="shared" si="8"/>
        <v>0</v>
      </c>
      <c r="AE7" s="42">
        <v>0</v>
      </c>
      <c r="AF7" s="42">
        <v>0</v>
      </c>
      <c r="AG7" s="55">
        <f t="shared" si="9"/>
        <v>758264507.36722994</v>
      </c>
      <c r="AH7" s="42">
        <v>314679770.59741998</v>
      </c>
      <c r="AI7" s="42">
        <v>443584736.76981002</v>
      </c>
      <c r="AJ7" s="55">
        <f t="shared" si="10"/>
        <v>0</v>
      </c>
      <c r="AK7" s="42">
        <v>0</v>
      </c>
      <c r="AL7" s="42">
        <v>0</v>
      </c>
      <c r="AM7" s="42">
        <v>0</v>
      </c>
      <c r="AN7" s="42">
        <v>0</v>
      </c>
      <c r="AO7" s="42">
        <v>0</v>
      </c>
      <c r="AP7" s="55">
        <v>761358397.19405997</v>
      </c>
      <c r="AQ7" s="55">
        <f t="shared" si="11"/>
        <v>331301069.982795</v>
      </c>
      <c r="AR7" s="42">
        <v>42850574.030169502</v>
      </c>
      <c r="AS7" s="42">
        <v>18364531.727215499</v>
      </c>
      <c r="AT7" s="42">
        <v>270085964.22540998</v>
      </c>
      <c r="AU7" s="55">
        <f t="shared" si="12"/>
        <v>130803978.921496</v>
      </c>
      <c r="AV7" s="42">
        <v>66350853.921495996</v>
      </c>
      <c r="AW7" s="42">
        <v>64453125</v>
      </c>
      <c r="AX7" s="55">
        <v>0</v>
      </c>
      <c r="AY7" s="55">
        <v>0</v>
      </c>
      <c r="AZ7" s="55">
        <f t="shared" si="13"/>
        <v>0</v>
      </c>
      <c r="BA7" s="56">
        <v>0</v>
      </c>
      <c r="BB7" s="55">
        <f t="shared" si="14"/>
        <v>11700017156.028345</v>
      </c>
      <c r="BC7" s="56">
        <v>10108480587.684999</v>
      </c>
      <c r="BD7" s="56">
        <v>1584485512.3434</v>
      </c>
      <c r="BE7" s="56">
        <v>7051055.9999439996</v>
      </c>
      <c r="BF7" s="55">
        <f t="shared" si="15"/>
        <v>1743427416.5066128</v>
      </c>
      <c r="BG7" s="42">
        <v>1012194479.0313181</v>
      </c>
      <c r="BH7" s="42">
        <v>731232937.47529459</v>
      </c>
      <c r="BI7" s="42">
        <v>0</v>
      </c>
      <c r="BJ7" s="55">
        <v>1424726822.4905</v>
      </c>
      <c r="BK7" s="55">
        <f t="shared" si="16"/>
        <v>0</v>
      </c>
      <c r="BL7" s="56">
        <v>0</v>
      </c>
      <c r="BM7" s="55">
        <v>4478918505.2758999</v>
      </c>
      <c r="BN7" s="55">
        <f t="shared" si="17"/>
        <v>448548940.8872</v>
      </c>
      <c r="BO7" s="42">
        <v>265685177.55588001</v>
      </c>
      <c r="BP7" s="42">
        <v>182863763.33131999</v>
      </c>
      <c r="BQ7" s="55">
        <v>72154765.855331585</v>
      </c>
      <c r="BR7" s="55">
        <f t="shared" si="18"/>
        <v>0</v>
      </c>
      <c r="BS7" s="56"/>
      <c r="BT7" s="42">
        <v>0</v>
      </c>
      <c r="BU7" s="55">
        <f t="shared" si="19"/>
        <v>45264663.582698002</v>
      </c>
      <c r="BV7" s="42">
        <v>34525440.974519998</v>
      </c>
      <c r="BW7" s="42">
        <v>10739222.608178001</v>
      </c>
      <c r="BX7" s="55">
        <f t="shared" si="20"/>
        <v>0</v>
      </c>
      <c r="BY7" s="56">
        <v>0</v>
      </c>
      <c r="BZ7" s="55">
        <v>526476179.25119001</v>
      </c>
      <c r="CA7" s="55">
        <f t="shared" si="21"/>
        <v>21052631.578956999</v>
      </c>
      <c r="CB7" s="56">
        <v>0</v>
      </c>
      <c r="CC7" s="56">
        <v>21052631.578956999</v>
      </c>
      <c r="CD7" s="55">
        <f t="shared" si="22"/>
        <v>89519699.313275993</v>
      </c>
      <c r="CE7" s="56">
        <v>89519699.313275993</v>
      </c>
      <c r="CF7" s="57">
        <v>0</v>
      </c>
      <c r="CG7" s="56"/>
      <c r="CH7" s="55">
        <f t="shared" si="23"/>
        <v>1516561800.97966</v>
      </c>
      <c r="CI7" s="42">
        <v>791288892.51966</v>
      </c>
      <c r="CJ7" s="42">
        <v>710695369.46000004</v>
      </c>
      <c r="CK7" s="42">
        <v>14577539</v>
      </c>
      <c r="CL7" s="42">
        <v>0</v>
      </c>
      <c r="CM7" s="55">
        <f t="shared" si="24"/>
        <v>0</v>
      </c>
      <c r="CN7" s="56">
        <v>0</v>
      </c>
      <c r="CO7" s="55">
        <f t="shared" si="25"/>
        <v>27058626504.418648</v>
      </c>
      <c r="CP7" s="58">
        <f t="shared" si="26"/>
        <v>19053790410.104004</v>
      </c>
      <c r="CQ7" s="59">
        <f t="shared" si="27"/>
        <v>2113496351.6057</v>
      </c>
      <c r="CR7" s="59">
        <f t="shared" si="28"/>
        <v>16940294058.498304</v>
      </c>
      <c r="CS7" s="13">
        <f t="shared" si="29"/>
        <v>5071357208.8499365</v>
      </c>
      <c r="CT7" s="60">
        <f t="shared" si="30"/>
        <v>896733617.59769499</v>
      </c>
      <c r="CU7" s="60">
        <f t="shared" si="31"/>
        <v>2658061790.2725816</v>
      </c>
      <c r="CV7" s="60">
        <f t="shared" si="32"/>
        <v>1516561800.97966</v>
      </c>
      <c r="CW7" s="15">
        <f t="shared" si="33"/>
        <v>2933478885.4647045</v>
      </c>
      <c r="CX7" s="61">
        <f t="shared" si="0"/>
        <v>758264507.36722994</v>
      </c>
      <c r="CY7" s="61">
        <f t="shared" si="1"/>
        <v>2154161746.5185175</v>
      </c>
      <c r="CZ7" s="61">
        <f t="shared" si="34"/>
        <v>21052631.578956999</v>
      </c>
      <c r="DA7" s="114">
        <f t="shared" si="35"/>
        <v>0</v>
      </c>
      <c r="DC7" s="62"/>
      <c r="DD7" s="62"/>
      <c r="DE7" s="62"/>
      <c r="DF7" s="62"/>
      <c r="DG7" s="62"/>
      <c r="DH7" s="63"/>
      <c r="DI7" s="63"/>
      <c r="DJ7" s="63"/>
      <c r="DK7" s="63"/>
      <c r="DL7" s="64"/>
      <c r="DM7" s="34"/>
      <c r="DN7" s="62"/>
      <c r="DO7" s="62"/>
      <c r="DP7" s="62"/>
      <c r="DS7" s="65"/>
    </row>
    <row r="8" spans="1:123" x14ac:dyDescent="0.45">
      <c r="A8" s="1">
        <v>5</v>
      </c>
      <c r="B8" s="42">
        <v>505</v>
      </c>
      <c r="C8" s="42" t="s">
        <v>112</v>
      </c>
      <c r="D8" s="55">
        <f t="shared" si="2"/>
        <v>1890240352.8103001</v>
      </c>
      <c r="E8" s="56">
        <v>1890240352.8103001</v>
      </c>
      <c r="F8" s="55">
        <f t="shared" si="3"/>
        <v>922136382.78335106</v>
      </c>
      <c r="G8" s="42">
        <v>344674848.74476999</v>
      </c>
      <c r="H8" s="42">
        <v>0</v>
      </c>
      <c r="I8" s="42">
        <v>11415350.141326001</v>
      </c>
      <c r="J8" s="42">
        <v>29999999.999984</v>
      </c>
      <c r="K8" s="42">
        <v>26791959.031491</v>
      </c>
      <c r="L8" s="42">
        <v>185520000.00007001</v>
      </c>
      <c r="M8" s="42">
        <v>140725309.29811001</v>
      </c>
      <c r="N8" s="42">
        <v>183008915.56760001</v>
      </c>
      <c r="O8" s="55">
        <f t="shared" si="4"/>
        <v>407253500.00015998</v>
      </c>
      <c r="P8" s="56">
        <v>0</v>
      </c>
      <c r="Q8" s="56">
        <v>407253500.00015998</v>
      </c>
      <c r="R8" s="55">
        <f t="shared" si="5"/>
        <v>237097500.28033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237097500.28033</v>
      </c>
      <c r="Z8" s="55">
        <f t="shared" si="6"/>
        <v>567200952.66394997</v>
      </c>
      <c r="AA8" s="55">
        <f t="shared" si="7"/>
        <v>0</v>
      </c>
      <c r="AB8" s="42">
        <v>0</v>
      </c>
      <c r="AC8" s="42">
        <v>0</v>
      </c>
      <c r="AD8" s="55">
        <f t="shared" si="8"/>
        <v>567200952.66394997</v>
      </c>
      <c r="AE8" s="42">
        <v>235388395.35427001</v>
      </c>
      <c r="AF8" s="42">
        <v>331812557.30967999</v>
      </c>
      <c r="AG8" s="55">
        <f t="shared" si="9"/>
        <v>0</v>
      </c>
      <c r="AH8" s="42">
        <v>0</v>
      </c>
      <c r="AI8" s="42">
        <v>0</v>
      </c>
      <c r="AJ8" s="55">
        <f t="shared" si="10"/>
        <v>78090072.391139999</v>
      </c>
      <c r="AK8" s="42">
        <v>0</v>
      </c>
      <c r="AL8" s="42">
        <v>0</v>
      </c>
      <c r="AM8" s="42">
        <v>0</v>
      </c>
      <c r="AN8" s="42">
        <v>0</v>
      </c>
      <c r="AO8" s="42">
        <v>78090072.391139999</v>
      </c>
      <c r="AP8" s="55">
        <v>644970121.43348002</v>
      </c>
      <c r="AQ8" s="55">
        <f t="shared" si="11"/>
        <v>467627568.29779702</v>
      </c>
      <c r="AR8" s="42">
        <v>31789523.156080902</v>
      </c>
      <c r="AS8" s="42">
        <v>13624081.352606101</v>
      </c>
      <c r="AT8" s="42">
        <v>422213963.78911</v>
      </c>
      <c r="AU8" s="55">
        <f t="shared" si="12"/>
        <v>195343259.389561</v>
      </c>
      <c r="AV8" s="42">
        <v>40655759.389560997</v>
      </c>
      <c r="AW8" s="42">
        <v>154687500</v>
      </c>
      <c r="AX8" s="55">
        <v>0</v>
      </c>
      <c r="AY8" s="55">
        <v>0</v>
      </c>
      <c r="AZ8" s="55">
        <f t="shared" si="13"/>
        <v>0</v>
      </c>
      <c r="BA8" s="56">
        <v>0</v>
      </c>
      <c r="BB8" s="55">
        <f t="shared" si="14"/>
        <v>10197325110.526892</v>
      </c>
      <c r="BC8" s="56">
        <v>8234723638.3086004</v>
      </c>
      <c r="BD8" s="56">
        <v>1669806426.6155</v>
      </c>
      <c r="BE8" s="56">
        <v>292795045.60279</v>
      </c>
      <c r="BF8" s="55">
        <f t="shared" si="15"/>
        <v>1863607588.5312238</v>
      </c>
      <c r="BG8" s="42">
        <v>628231028.79166794</v>
      </c>
      <c r="BH8" s="42">
        <v>982026272.61084294</v>
      </c>
      <c r="BI8" s="42">
        <v>253350287.12871289</v>
      </c>
      <c r="BJ8" s="55">
        <v>961099066.07376003</v>
      </c>
      <c r="BK8" s="55">
        <f t="shared" si="16"/>
        <v>0</v>
      </c>
      <c r="BL8" s="56">
        <v>0</v>
      </c>
      <c r="BM8" s="55">
        <v>5493127712.8709002</v>
      </c>
      <c r="BN8" s="55">
        <f t="shared" si="17"/>
        <v>354243913.19738001</v>
      </c>
      <c r="BO8" s="42">
        <v>180591905.54227</v>
      </c>
      <c r="BP8" s="42">
        <v>173652007.65511</v>
      </c>
      <c r="BQ8" s="55">
        <v>1074414831.7509987</v>
      </c>
      <c r="BR8" s="55">
        <f t="shared" si="18"/>
        <v>0</v>
      </c>
      <c r="BS8" s="56"/>
      <c r="BT8" s="42">
        <v>0</v>
      </c>
      <c r="BU8" s="55">
        <f t="shared" si="19"/>
        <v>45891233.3983436</v>
      </c>
      <c r="BV8" s="42">
        <v>40406018.936130002</v>
      </c>
      <c r="BW8" s="42">
        <v>5485214.4622136001</v>
      </c>
      <c r="BX8" s="55">
        <f t="shared" si="20"/>
        <v>0</v>
      </c>
      <c r="BY8" s="56">
        <v>0</v>
      </c>
      <c r="BZ8" s="55">
        <v>458405930.82714999</v>
      </c>
      <c r="CA8" s="55">
        <f t="shared" si="21"/>
        <v>21052631.578956999</v>
      </c>
      <c r="CB8" s="56">
        <v>0</v>
      </c>
      <c r="CC8" s="56">
        <v>21052631.578956999</v>
      </c>
      <c r="CD8" s="55">
        <f t="shared" si="22"/>
        <v>48171075.495485999</v>
      </c>
      <c r="CE8" s="56">
        <v>48171075.495485999</v>
      </c>
      <c r="CF8" s="57">
        <v>0</v>
      </c>
      <c r="CG8" s="56"/>
      <c r="CH8" s="55">
        <f t="shared" si="23"/>
        <v>1047068573.02994</v>
      </c>
      <c r="CI8" s="42">
        <v>603242190.51994002</v>
      </c>
      <c r="CJ8" s="42">
        <v>294805916.50999999</v>
      </c>
      <c r="CK8" s="42">
        <v>134542086</v>
      </c>
      <c r="CL8" s="42">
        <v>14478380</v>
      </c>
      <c r="CM8" s="55">
        <f t="shared" si="24"/>
        <v>0</v>
      </c>
      <c r="CN8" s="56">
        <v>0</v>
      </c>
      <c r="CO8" s="55">
        <f t="shared" si="25"/>
        <v>26974367377.3311</v>
      </c>
      <c r="CP8" s="58">
        <f t="shared" si="26"/>
        <v>18632916797.641731</v>
      </c>
      <c r="CQ8" s="59">
        <f t="shared" si="27"/>
        <v>2297493852.8104601</v>
      </c>
      <c r="CR8" s="59">
        <f t="shared" si="28"/>
        <v>16335422944.831272</v>
      </c>
      <c r="CS8" s="13">
        <f t="shared" si="29"/>
        <v>4985843835.0138512</v>
      </c>
      <c r="CT8" s="60">
        <f t="shared" si="30"/>
        <v>1159233883.0636811</v>
      </c>
      <c r="CU8" s="60">
        <f t="shared" si="31"/>
        <v>2779541378.9202304</v>
      </c>
      <c r="CV8" s="60">
        <f t="shared" si="32"/>
        <v>1047068573.02994</v>
      </c>
      <c r="CW8" s="15">
        <f t="shared" si="33"/>
        <v>3355606744.6755166</v>
      </c>
      <c r="CX8" s="61">
        <f t="shared" si="0"/>
        <v>645291025.05508995</v>
      </c>
      <c r="CY8" s="61">
        <f t="shared" si="1"/>
        <v>2689263088.0414696</v>
      </c>
      <c r="CZ8" s="61">
        <f t="shared" si="34"/>
        <v>21052631.578956999</v>
      </c>
      <c r="DA8" s="114">
        <f t="shared" si="35"/>
        <v>0</v>
      </c>
      <c r="DC8" s="62"/>
      <c r="DD8" s="62"/>
      <c r="DE8" s="62"/>
      <c r="DF8" s="62"/>
      <c r="DG8" s="62"/>
      <c r="DH8" s="63"/>
      <c r="DI8" s="63"/>
      <c r="DJ8" s="63"/>
      <c r="DK8" s="63"/>
      <c r="DL8" s="64"/>
      <c r="DM8" s="34"/>
      <c r="DN8" s="62"/>
      <c r="DO8" s="62"/>
      <c r="DP8" s="62"/>
      <c r="DS8" s="65"/>
    </row>
    <row r="9" spans="1:123" x14ac:dyDescent="0.45">
      <c r="A9" s="1">
        <v>6</v>
      </c>
      <c r="B9" s="42">
        <v>506</v>
      </c>
      <c r="C9" s="42" t="s">
        <v>113</v>
      </c>
      <c r="D9" s="55">
        <f t="shared" si="2"/>
        <v>2343231940.2862</v>
      </c>
      <c r="E9" s="56">
        <v>2343231940.2862</v>
      </c>
      <c r="F9" s="55">
        <f t="shared" si="3"/>
        <v>720644655.23014402</v>
      </c>
      <c r="G9" s="42">
        <v>265824590.93220001</v>
      </c>
      <c r="H9" s="42">
        <v>25000000</v>
      </c>
      <c r="I9" s="42">
        <v>11551166.323852001</v>
      </c>
      <c r="J9" s="42">
        <v>47143000.000027999</v>
      </c>
      <c r="K9" s="42">
        <v>26791959.031491</v>
      </c>
      <c r="L9" s="42">
        <v>135000000</v>
      </c>
      <c r="M9" s="42">
        <v>75677054.546973005</v>
      </c>
      <c r="N9" s="42">
        <v>133656884.39560001</v>
      </c>
      <c r="O9" s="55">
        <f t="shared" si="4"/>
        <v>124999999.99993999</v>
      </c>
      <c r="P9" s="56">
        <v>0</v>
      </c>
      <c r="Q9" s="56">
        <v>124999999.99993999</v>
      </c>
      <c r="R9" s="55">
        <f t="shared" si="5"/>
        <v>70676825.912931994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70676825.912931994</v>
      </c>
      <c r="Z9" s="55">
        <f t="shared" si="6"/>
        <v>220086361.39256001</v>
      </c>
      <c r="AA9" s="55">
        <f t="shared" si="7"/>
        <v>0</v>
      </c>
      <c r="AB9" s="42">
        <v>0</v>
      </c>
      <c r="AC9" s="42">
        <v>0</v>
      </c>
      <c r="AD9" s="55">
        <f t="shared" si="8"/>
        <v>0</v>
      </c>
      <c r="AE9" s="42">
        <v>0</v>
      </c>
      <c r="AF9" s="42">
        <v>0</v>
      </c>
      <c r="AG9" s="55">
        <f t="shared" si="9"/>
        <v>220086361.39256001</v>
      </c>
      <c r="AH9" s="42">
        <v>91335839.989529997</v>
      </c>
      <c r="AI9" s="42">
        <v>128750521.40302999</v>
      </c>
      <c r="AJ9" s="55">
        <f t="shared" si="10"/>
        <v>28835051.075940002</v>
      </c>
      <c r="AK9" s="42">
        <v>0</v>
      </c>
      <c r="AL9" s="42">
        <v>0</v>
      </c>
      <c r="AM9" s="42">
        <v>0</v>
      </c>
      <c r="AN9" s="42">
        <v>0</v>
      </c>
      <c r="AO9" s="42">
        <v>28835051.075940002</v>
      </c>
      <c r="AP9" s="55">
        <v>637664171.2737</v>
      </c>
      <c r="AQ9" s="55">
        <f t="shared" si="11"/>
        <v>255721269.61477831</v>
      </c>
      <c r="AR9" s="42">
        <v>22043913.680500809</v>
      </c>
      <c r="AS9" s="42">
        <v>9447391.5773574896</v>
      </c>
      <c r="AT9" s="42">
        <v>224229964.35692</v>
      </c>
      <c r="AU9" s="55">
        <f t="shared" si="12"/>
        <v>101727305.97819799</v>
      </c>
      <c r="AV9" s="42">
        <v>30828868.478197999</v>
      </c>
      <c r="AW9" s="42">
        <v>70898437.5</v>
      </c>
      <c r="AX9" s="55">
        <v>0</v>
      </c>
      <c r="AY9" s="55">
        <v>0</v>
      </c>
      <c r="AZ9" s="55">
        <f t="shared" si="13"/>
        <v>0</v>
      </c>
      <c r="BA9" s="56">
        <v>0</v>
      </c>
      <c r="BB9" s="55">
        <f t="shared" si="14"/>
        <v>10351497620.790619</v>
      </c>
      <c r="BC9" s="56">
        <v>7459638008.8261995</v>
      </c>
      <c r="BD9" s="56">
        <v>2203497923.9682999</v>
      </c>
      <c r="BE9" s="56">
        <v>688361687.99611998</v>
      </c>
      <c r="BF9" s="55">
        <f t="shared" si="15"/>
        <v>1681082888.2289314</v>
      </c>
      <c r="BG9" s="42">
        <v>584479212.26917911</v>
      </c>
      <c r="BH9" s="42">
        <v>783969863.95975244</v>
      </c>
      <c r="BI9" s="42">
        <v>312633812.00000006</v>
      </c>
      <c r="BJ9" s="55">
        <v>625353245.40655005</v>
      </c>
      <c r="BK9" s="55">
        <f t="shared" si="16"/>
        <v>0</v>
      </c>
      <c r="BL9" s="56">
        <v>0</v>
      </c>
      <c r="BM9" s="55">
        <v>2322577815.3580999</v>
      </c>
      <c r="BN9" s="55">
        <f t="shared" si="17"/>
        <v>616336122.58181</v>
      </c>
      <c r="BO9" s="42">
        <v>361225162.58170998</v>
      </c>
      <c r="BP9" s="42">
        <v>255110960.00009999</v>
      </c>
      <c r="BQ9" s="55">
        <v>548195226.22161901</v>
      </c>
      <c r="BR9" s="55">
        <f t="shared" si="18"/>
        <v>47254282.620870002</v>
      </c>
      <c r="BS9" s="56"/>
      <c r="BT9" s="42">
        <v>47254282.620870002</v>
      </c>
      <c r="BU9" s="55">
        <f t="shared" si="19"/>
        <v>36474534.258769102</v>
      </c>
      <c r="BV9" s="42">
        <v>32174097.598035</v>
      </c>
      <c r="BW9" s="42">
        <v>4300436.6607341003</v>
      </c>
      <c r="BX9" s="55">
        <f t="shared" si="20"/>
        <v>0</v>
      </c>
      <c r="BY9" s="56">
        <v>0</v>
      </c>
      <c r="BZ9" s="55">
        <v>219932434.23846999</v>
      </c>
      <c r="CA9" s="55">
        <f t="shared" si="21"/>
        <v>0</v>
      </c>
      <c r="CB9" s="56">
        <v>0</v>
      </c>
      <c r="CC9" s="56">
        <v>0</v>
      </c>
      <c r="CD9" s="55">
        <f t="shared" si="22"/>
        <v>36039163.367964</v>
      </c>
      <c r="CE9" s="56">
        <v>36039163.367964</v>
      </c>
      <c r="CF9" s="57">
        <v>0</v>
      </c>
      <c r="CG9" s="56"/>
      <c r="CH9" s="55">
        <f t="shared" si="23"/>
        <v>3186769319.2792997</v>
      </c>
      <c r="CI9" s="42">
        <v>2160767328.4892998</v>
      </c>
      <c r="CJ9" s="42">
        <v>889004640.78999996</v>
      </c>
      <c r="CK9" s="42">
        <v>108149663</v>
      </c>
      <c r="CL9" s="42">
        <v>28847687</v>
      </c>
      <c r="CM9" s="55">
        <f t="shared" si="24"/>
        <v>0</v>
      </c>
      <c r="CN9" s="56">
        <v>0</v>
      </c>
      <c r="CO9" s="55">
        <f t="shared" si="25"/>
        <v>24175100233.117397</v>
      </c>
      <c r="CP9" s="58">
        <f t="shared" si="26"/>
        <v>15779971547.708561</v>
      </c>
      <c r="CQ9" s="59">
        <f t="shared" si="27"/>
        <v>2468231940.28614</v>
      </c>
      <c r="CR9" s="59">
        <f t="shared" si="28"/>
        <v>13311739607.422421</v>
      </c>
      <c r="CS9" s="13">
        <f t="shared" si="29"/>
        <v>6603744778.4746284</v>
      </c>
      <c r="CT9" s="60">
        <f t="shared" si="30"/>
        <v>791321481.14307606</v>
      </c>
      <c r="CU9" s="60">
        <f t="shared" si="31"/>
        <v>2625653978.0522528</v>
      </c>
      <c r="CV9" s="60">
        <f t="shared" si="32"/>
        <v>3186769319.2792997</v>
      </c>
      <c r="CW9" s="15">
        <f t="shared" si="33"/>
        <v>1744129624.3133373</v>
      </c>
      <c r="CX9" s="61">
        <f t="shared" si="0"/>
        <v>248921412.46850002</v>
      </c>
      <c r="CY9" s="61">
        <f t="shared" si="1"/>
        <v>1495208211.8448372</v>
      </c>
      <c r="CZ9" s="61">
        <f t="shared" si="34"/>
        <v>0</v>
      </c>
      <c r="DA9" s="114">
        <f t="shared" si="35"/>
        <v>47254282.620870002</v>
      </c>
      <c r="DC9" s="62"/>
      <c r="DD9" s="62"/>
      <c r="DE9" s="62"/>
      <c r="DF9" s="62"/>
      <c r="DG9" s="62"/>
      <c r="DH9" s="63"/>
      <c r="DI9" s="63"/>
      <c r="DJ9" s="63"/>
      <c r="DK9" s="63"/>
      <c r="DL9" s="64"/>
      <c r="DM9" s="34"/>
      <c r="DN9" s="62"/>
      <c r="DO9" s="62"/>
      <c r="DP9" s="62"/>
      <c r="DS9" s="65"/>
    </row>
    <row r="10" spans="1:123" x14ac:dyDescent="0.45">
      <c r="A10" s="1">
        <v>7</v>
      </c>
      <c r="B10" s="42">
        <v>507</v>
      </c>
      <c r="C10" s="42" t="s">
        <v>114</v>
      </c>
      <c r="D10" s="55">
        <f t="shared" si="2"/>
        <v>1367113388.7639999</v>
      </c>
      <c r="E10" s="56">
        <v>1367113388.7639999</v>
      </c>
      <c r="F10" s="55">
        <f t="shared" si="3"/>
        <v>874304719.35342884</v>
      </c>
      <c r="G10" s="42">
        <v>340016065.56648999</v>
      </c>
      <c r="H10" s="42">
        <v>0</v>
      </c>
      <c r="I10" s="42">
        <v>12963654.622122001</v>
      </c>
      <c r="J10" s="42">
        <v>29999999.999984</v>
      </c>
      <c r="K10" s="42">
        <v>26791959.031491</v>
      </c>
      <c r="L10" s="42">
        <v>165119999.99992001</v>
      </c>
      <c r="M10" s="42">
        <v>85455550.359221995</v>
      </c>
      <c r="N10" s="42">
        <v>213957489.77419999</v>
      </c>
      <c r="O10" s="55">
        <f t="shared" si="4"/>
        <v>0</v>
      </c>
      <c r="P10" s="56">
        <v>0</v>
      </c>
      <c r="Q10" s="56">
        <v>0</v>
      </c>
      <c r="R10" s="55">
        <f t="shared" si="5"/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55">
        <f t="shared" si="6"/>
        <v>1779229373.4754801</v>
      </c>
      <c r="AA10" s="55">
        <f t="shared" si="7"/>
        <v>1779229373.4754801</v>
      </c>
      <c r="AB10" s="42">
        <v>738380189.98397994</v>
      </c>
      <c r="AC10" s="42">
        <v>1040849183.4915</v>
      </c>
      <c r="AD10" s="55">
        <f t="shared" si="8"/>
        <v>0</v>
      </c>
      <c r="AE10" s="42">
        <v>0</v>
      </c>
      <c r="AF10" s="42">
        <v>0</v>
      </c>
      <c r="AG10" s="55">
        <f t="shared" si="9"/>
        <v>0</v>
      </c>
      <c r="AH10" s="42">
        <v>0</v>
      </c>
      <c r="AI10" s="42">
        <v>0</v>
      </c>
      <c r="AJ10" s="55">
        <f t="shared" si="10"/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55">
        <v>787820590.79377997</v>
      </c>
      <c r="AQ10" s="55">
        <f t="shared" si="11"/>
        <v>193999285.07402501</v>
      </c>
      <c r="AR10" s="42">
        <v>33068924.346440502</v>
      </c>
      <c r="AS10" s="42">
        <v>14172396.1484745</v>
      </c>
      <c r="AT10" s="42">
        <v>146757964.57911</v>
      </c>
      <c r="AU10" s="55">
        <f t="shared" si="12"/>
        <v>140705813.63441101</v>
      </c>
      <c r="AV10" s="42">
        <v>50471438.634411</v>
      </c>
      <c r="AW10" s="42">
        <v>90234375</v>
      </c>
      <c r="AX10" s="55">
        <v>0</v>
      </c>
      <c r="AY10" s="55">
        <v>0</v>
      </c>
      <c r="AZ10" s="55">
        <f t="shared" si="13"/>
        <v>0</v>
      </c>
      <c r="BA10" s="56">
        <v>0</v>
      </c>
      <c r="BB10" s="55">
        <f t="shared" si="14"/>
        <v>11800030500.82189</v>
      </c>
      <c r="BC10" s="56">
        <v>8618427684.7283993</v>
      </c>
      <c r="BD10" s="56">
        <v>2387423448.099</v>
      </c>
      <c r="BE10" s="56">
        <v>794179367.99449003</v>
      </c>
      <c r="BF10" s="55">
        <f t="shared" si="15"/>
        <v>2723892361.0587006</v>
      </c>
      <c r="BG10" s="42">
        <v>920930439.6877284</v>
      </c>
      <c r="BH10" s="42">
        <v>1393294728.242259</v>
      </c>
      <c r="BI10" s="42">
        <v>409667193.12871289</v>
      </c>
      <c r="BJ10" s="55">
        <v>940360179.57187998</v>
      </c>
      <c r="BK10" s="55">
        <f t="shared" si="16"/>
        <v>0</v>
      </c>
      <c r="BL10" s="56">
        <v>0</v>
      </c>
      <c r="BM10" s="55">
        <v>3162256504.8755999</v>
      </c>
      <c r="BN10" s="55">
        <f t="shared" si="17"/>
        <v>363307798.04493999</v>
      </c>
      <c r="BO10" s="42">
        <v>193436151.99079999</v>
      </c>
      <c r="BP10" s="42">
        <v>169871646.05414</v>
      </c>
      <c r="BQ10" s="55">
        <v>1068401934.5966189</v>
      </c>
      <c r="BR10" s="55">
        <f t="shared" si="18"/>
        <v>0</v>
      </c>
      <c r="BS10" s="56"/>
      <c r="BT10" s="42">
        <v>0</v>
      </c>
      <c r="BU10" s="55">
        <f t="shared" si="19"/>
        <v>40813019.000010103</v>
      </c>
      <c r="BV10" s="42">
        <v>32998337.043030001</v>
      </c>
      <c r="BW10" s="42">
        <v>7814681.9569800999</v>
      </c>
      <c r="BX10" s="55">
        <f t="shared" si="20"/>
        <v>0</v>
      </c>
      <c r="BY10" s="56">
        <v>0</v>
      </c>
      <c r="BZ10" s="55">
        <v>511626757.74931997</v>
      </c>
      <c r="CA10" s="55">
        <f t="shared" si="21"/>
        <v>21052631.578956999</v>
      </c>
      <c r="CB10" s="56">
        <v>0</v>
      </c>
      <c r="CC10" s="56">
        <v>21052631.578956999</v>
      </c>
      <c r="CD10" s="55">
        <f t="shared" si="22"/>
        <v>61987643.687399</v>
      </c>
      <c r="CE10" s="56">
        <v>61987643.687399</v>
      </c>
      <c r="CF10" s="57">
        <v>0</v>
      </c>
      <c r="CG10" s="56"/>
      <c r="CH10" s="55">
        <f t="shared" si="23"/>
        <v>1652745478.18296</v>
      </c>
      <c r="CI10" s="42">
        <v>900870786.82296002</v>
      </c>
      <c r="CJ10" s="42">
        <v>751874691.36000001</v>
      </c>
      <c r="CK10" s="42">
        <v>0</v>
      </c>
      <c r="CL10" s="42">
        <v>0</v>
      </c>
      <c r="CM10" s="55">
        <f t="shared" si="24"/>
        <v>0</v>
      </c>
      <c r="CN10" s="56">
        <v>0</v>
      </c>
      <c r="CO10" s="55">
        <f t="shared" si="25"/>
        <v>27489647980.263397</v>
      </c>
      <c r="CP10" s="58">
        <f t="shared" si="26"/>
        <v>17117220985.255268</v>
      </c>
      <c r="CQ10" s="59">
        <f t="shared" si="27"/>
        <v>1367113388.7639999</v>
      </c>
      <c r="CR10" s="59">
        <f t="shared" si="28"/>
        <v>15750107596.491268</v>
      </c>
      <c r="CS10" s="13">
        <f t="shared" si="29"/>
        <v>5911050304.4014635</v>
      </c>
      <c r="CT10" s="60">
        <f t="shared" si="30"/>
        <v>874304719.35342884</v>
      </c>
      <c r="CU10" s="60">
        <f t="shared" si="31"/>
        <v>3384000106.8650746</v>
      </c>
      <c r="CV10" s="60">
        <f t="shared" si="32"/>
        <v>1652745478.18296</v>
      </c>
      <c r="CW10" s="15">
        <f t="shared" si="33"/>
        <v>4461376690.6066666</v>
      </c>
      <c r="CX10" s="61">
        <f t="shared" si="0"/>
        <v>1779229373.4754801</v>
      </c>
      <c r="CY10" s="61">
        <f t="shared" si="1"/>
        <v>2661094685.5522299</v>
      </c>
      <c r="CZ10" s="61">
        <f t="shared" si="34"/>
        <v>21052631.578956999</v>
      </c>
      <c r="DA10" s="114">
        <f t="shared" si="35"/>
        <v>0</v>
      </c>
      <c r="DC10" s="62"/>
      <c r="DD10" s="62"/>
      <c r="DE10" s="62"/>
      <c r="DF10" s="62"/>
      <c r="DG10" s="62"/>
      <c r="DH10" s="63"/>
      <c r="DI10" s="63"/>
      <c r="DJ10" s="63"/>
      <c r="DK10" s="63"/>
      <c r="DL10" s="64"/>
      <c r="DM10" s="34"/>
      <c r="DN10" s="62"/>
      <c r="DO10" s="62"/>
      <c r="DP10" s="62"/>
      <c r="DS10" s="65"/>
    </row>
    <row r="11" spans="1:123" x14ac:dyDescent="0.45">
      <c r="A11" s="1">
        <v>8</v>
      </c>
      <c r="B11" s="42">
        <v>508</v>
      </c>
      <c r="C11" s="42" t="s">
        <v>115</v>
      </c>
      <c r="D11" s="55">
        <f t="shared" si="2"/>
        <v>2587119507.3209</v>
      </c>
      <c r="E11" s="56">
        <v>2587119507.3209</v>
      </c>
      <c r="F11" s="55">
        <f t="shared" si="3"/>
        <v>524687513.53394783</v>
      </c>
      <c r="G11" s="42">
        <v>262046647.91439</v>
      </c>
      <c r="H11" s="42">
        <v>0</v>
      </c>
      <c r="I11" s="42">
        <v>5807103.9340978004</v>
      </c>
      <c r="J11" s="42">
        <v>29999999.999984</v>
      </c>
      <c r="K11" s="42">
        <v>26791959.031491</v>
      </c>
      <c r="L11" s="42">
        <v>66119999.999972999</v>
      </c>
      <c r="M11" s="42">
        <v>36988223.289811999</v>
      </c>
      <c r="N11" s="42">
        <v>96933579.364199996</v>
      </c>
      <c r="O11" s="55">
        <f t="shared" si="4"/>
        <v>0</v>
      </c>
      <c r="P11" s="56">
        <v>0</v>
      </c>
      <c r="Q11" s="56">
        <v>0</v>
      </c>
      <c r="R11" s="55">
        <f t="shared" si="5"/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55">
        <f t="shared" si="6"/>
        <v>1154253992.46891</v>
      </c>
      <c r="AA11" s="55">
        <f t="shared" si="7"/>
        <v>1154253992.46891</v>
      </c>
      <c r="AB11" s="42">
        <v>479015406.86918998</v>
      </c>
      <c r="AC11" s="42">
        <v>675238585.59972</v>
      </c>
      <c r="AD11" s="55">
        <f t="shared" si="8"/>
        <v>0</v>
      </c>
      <c r="AE11" s="42">
        <v>0</v>
      </c>
      <c r="AF11" s="42">
        <v>0</v>
      </c>
      <c r="AG11" s="55">
        <f t="shared" si="9"/>
        <v>0</v>
      </c>
      <c r="AH11" s="42">
        <v>0</v>
      </c>
      <c r="AI11" s="42">
        <v>0</v>
      </c>
      <c r="AJ11" s="55">
        <f t="shared" si="10"/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55">
        <v>534022665.80032003</v>
      </c>
      <c r="AQ11" s="55">
        <f t="shared" si="11"/>
        <v>265782881.219082</v>
      </c>
      <c r="AR11" s="42">
        <v>26242241.811668396</v>
      </c>
      <c r="AS11" s="42">
        <v>11246675.0621436</v>
      </c>
      <c r="AT11" s="42">
        <v>228293964.34527001</v>
      </c>
      <c r="AU11" s="55">
        <f t="shared" si="12"/>
        <v>76081898.416234002</v>
      </c>
      <c r="AV11" s="42">
        <v>37410023.416234002</v>
      </c>
      <c r="AW11" s="42">
        <v>38671875</v>
      </c>
      <c r="AX11" s="55">
        <v>0</v>
      </c>
      <c r="AY11" s="55">
        <v>254566666.66663</v>
      </c>
      <c r="AZ11" s="55">
        <f t="shared" si="13"/>
        <v>0</v>
      </c>
      <c r="BA11" s="56">
        <v>0</v>
      </c>
      <c r="BB11" s="55">
        <f t="shared" si="14"/>
        <v>11640244127.119219</v>
      </c>
      <c r="BC11" s="56">
        <v>8775549255.2341003</v>
      </c>
      <c r="BD11" s="56">
        <v>1898496385.4756</v>
      </c>
      <c r="BE11" s="56">
        <v>966198486.40952003</v>
      </c>
      <c r="BF11" s="55">
        <f t="shared" si="15"/>
        <v>1280784749.3722808</v>
      </c>
      <c r="BG11" s="42">
        <v>457081090.2535277</v>
      </c>
      <c r="BH11" s="42">
        <v>286578164.9900403</v>
      </c>
      <c r="BI11" s="42">
        <v>537125494.12871289</v>
      </c>
      <c r="BJ11" s="55">
        <v>616220504.25845003</v>
      </c>
      <c r="BK11" s="55">
        <f t="shared" si="16"/>
        <v>0</v>
      </c>
      <c r="BL11" s="56">
        <v>0</v>
      </c>
      <c r="BM11" s="55">
        <v>2354542046.5806999</v>
      </c>
      <c r="BN11" s="55">
        <f t="shared" si="17"/>
        <v>550930359.26287007</v>
      </c>
      <c r="BO11" s="42">
        <v>277348593.30342001</v>
      </c>
      <c r="BP11" s="42">
        <v>273581765.95945001</v>
      </c>
      <c r="BQ11" s="55">
        <v>36077382.927665792</v>
      </c>
      <c r="BR11" s="55">
        <f t="shared" si="18"/>
        <v>0</v>
      </c>
      <c r="BS11" s="56"/>
      <c r="BT11" s="42">
        <v>0</v>
      </c>
      <c r="BU11" s="55">
        <f t="shared" si="19"/>
        <v>42982095.458319798</v>
      </c>
      <c r="BV11" s="42">
        <v>38680377.808770001</v>
      </c>
      <c r="BW11" s="42">
        <v>4301717.6495498</v>
      </c>
      <c r="BX11" s="55">
        <f t="shared" si="20"/>
        <v>0</v>
      </c>
      <c r="BY11" s="56">
        <v>0</v>
      </c>
      <c r="BZ11" s="55">
        <v>183051982.61219001</v>
      </c>
      <c r="CA11" s="55">
        <f t="shared" si="21"/>
        <v>21052631.578956999</v>
      </c>
      <c r="CB11" s="56">
        <v>0</v>
      </c>
      <c r="CC11" s="56">
        <v>21052631.578956999</v>
      </c>
      <c r="CD11" s="55">
        <f t="shared" si="22"/>
        <v>35832901.609228</v>
      </c>
      <c r="CE11" s="56">
        <v>35832901.609228</v>
      </c>
      <c r="CF11" s="57">
        <v>0</v>
      </c>
      <c r="CG11" s="56"/>
      <c r="CH11" s="55">
        <f t="shared" si="23"/>
        <v>2722819648.3618999</v>
      </c>
      <c r="CI11" s="42">
        <v>1802872391.3318999</v>
      </c>
      <c r="CJ11" s="42">
        <v>626093829.02999997</v>
      </c>
      <c r="CK11" s="42">
        <v>29174448</v>
      </c>
      <c r="CL11" s="42">
        <v>264678980</v>
      </c>
      <c r="CM11" s="55">
        <f t="shared" si="24"/>
        <v>0</v>
      </c>
      <c r="CN11" s="56">
        <v>0</v>
      </c>
      <c r="CO11" s="55">
        <f t="shared" si="25"/>
        <v>24881053554.567802</v>
      </c>
      <c r="CP11" s="58">
        <f t="shared" si="26"/>
        <v>17115928346.821138</v>
      </c>
      <c r="CQ11" s="59">
        <f t="shared" si="27"/>
        <v>2587119507.3209</v>
      </c>
      <c r="CR11" s="59">
        <f t="shared" si="28"/>
        <v>14528808839.500238</v>
      </c>
      <c r="CS11" s="13">
        <f t="shared" si="29"/>
        <v>5423820148.8176289</v>
      </c>
      <c r="CT11" s="60">
        <f t="shared" si="30"/>
        <v>524687513.53394783</v>
      </c>
      <c r="CU11" s="60">
        <f t="shared" si="31"/>
        <v>2176312986.9217811</v>
      </c>
      <c r="CV11" s="60">
        <f t="shared" si="32"/>
        <v>2722819648.3618999</v>
      </c>
      <c r="CW11" s="15">
        <f t="shared" si="33"/>
        <v>2341305058.9290366</v>
      </c>
      <c r="CX11" s="61">
        <f t="shared" si="0"/>
        <v>1154253992.46891</v>
      </c>
      <c r="CY11" s="61">
        <f t="shared" si="1"/>
        <v>1165998434.8811698</v>
      </c>
      <c r="CZ11" s="61">
        <f t="shared" si="34"/>
        <v>21052631.578956999</v>
      </c>
      <c r="DA11" s="114">
        <f t="shared" si="35"/>
        <v>0</v>
      </c>
      <c r="DC11" s="62"/>
      <c r="DD11" s="62"/>
      <c r="DE11" s="62"/>
      <c r="DF11" s="62"/>
      <c r="DG11" s="62"/>
      <c r="DH11" s="63"/>
      <c r="DI11" s="63"/>
      <c r="DJ11" s="63"/>
      <c r="DK11" s="63"/>
      <c r="DL11" s="64"/>
      <c r="DM11" s="34"/>
      <c r="DN11" s="62"/>
      <c r="DO11" s="62"/>
      <c r="DP11" s="62"/>
      <c r="DS11" s="65"/>
    </row>
    <row r="12" spans="1:123" x14ac:dyDescent="0.45">
      <c r="A12" s="1">
        <v>9</v>
      </c>
      <c r="B12" s="42">
        <v>509</v>
      </c>
      <c r="C12" s="42" t="s">
        <v>116</v>
      </c>
      <c r="D12" s="55">
        <f t="shared" si="2"/>
        <v>952456035.08235002</v>
      </c>
      <c r="E12" s="56">
        <v>952456035.08235002</v>
      </c>
      <c r="F12" s="55">
        <f t="shared" si="3"/>
        <v>665948248.02848756</v>
      </c>
      <c r="G12" s="42">
        <v>279084402.64912999</v>
      </c>
      <c r="H12" s="42">
        <v>0</v>
      </c>
      <c r="I12" s="42">
        <v>5931305.6158045996</v>
      </c>
      <c r="J12" s="42">
        <v>29999999.999984</v>
      </c>
      <c r="K12" s="42">
        <v>26791959.031491</v>
      </c>
      <c r="L12" s="42">
        <v>147119999.99996999</v>
      </c>
      <c r="M12" s="42">
        <v>40389439.224508002</v>
      </c>
      <c r="N12" s="42">
        <v>136631141.50760001</v>
      </c>
      <c r="O12" s="55">
        <f t="shared" si="4"/>
        <v>88335036.613991007</v>
      </c>
      <c r="P12" s="56">
        <v>0</v>
      </c>
      <c r="Q12" s="56">
        <v>88335036.613991007</v>
      </c>
      <c r="R12" s="55">
        <f t="shared" si="5"/>
        <v>79205702.404391006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79205702.404391006</v>
      </c>
      <c r="Z12" s="55">
        <f t="shared" si="6"/>
        <v>312011920.98067999</v>
      </c>
      <c r="AA12" s="55">
        <f t="shared" si="7"/>
        <v>0</v>
      </c>
      <c r="AB12" s="42">
        <v>0</v>
      </c>
      <c r="AC12" s="42">
        <v>0</v>
      </c>
      <c r="AD12" s="55">
        <f t="shared" si="8"/>
        <v>0</v>
      </c>
      <c r="AE12" s="42">
        <v>0</v>
      </c>
      <c r="AF12" s="42">
        <v>0</v>
      </c>
      <c r="AG12" s="55">
        <f t="shared" si="9"/>
        <v>312011920.98067999</v>
      </c>
      <c r="AH12" s="42">
        <v>129484947.22345001</v>
      </c>
      <c r="AI12" s="42">
        <v>182526973.75723001</v>
      </c>
      <c r="AJ12" s="55">
        <f t="shared" si="10"/>
        <v>43425360.745140001</v>
      </c>
      <c r="AK12" s="42">
        <v>0</v>
      </c>
      <c r="AL12" s="42">
        <v>0</v>
      </c>
      <c r="AM12" s="42">
        <v>0</v>
      </c>
      <c r="AN12" s="42">
        <v>0</v>
      </c>
      <c r="AO12" s="42">
        <v>43425360.745140001</v>
      </c>
      <c r="AP12" s="55">
        <v>483972218.43489999</v>
      </c>
      <c r="AQ12" s="55">
        <f t="shared" si="11"/>
        <v>210488998.510867</v>
      </c>
      <c r="AR12" s="42">
        <v>28830923.797491901</v>
      </c>
      <c r="AS12" s="42">
        <v>12356110.1989251</v>
      </c>
      <c r="AT12" s="42">
        <v>169301964.51445001</v>
      </c>
      <c r="AU12" s="55">
        <f t="shared" si="12"/>
        <v>95239136.315788001</v>
      </c>
      <c r="AV12" s="42">
        <v>56567261.315788001</v>
      </c>
      <c r="AW12" s="42">
        <v>38671875</v>
      </c>
      <c r="AX12" s="55">
        <v>0</v>
      </c>
      <c r="AY12" s="55">
        <v>0</v>
      </c>
      <c r="AZ12" s="55">
        <f t="shared" si="13"/>
        <v>0</v>
      </c>
      <c r="BA12" s="56">
        <v>0</v>
      </c>
      <c r="BB12" s="55">
        <f t="shared" si="14"/>
        <v>5548322963.0514088</v>
      </c>
      <c r="BC12" s="56">
        <v>4158621017.6834998</v>
      </c>
      <c r="BD12" s="56">
        <v>1165905752.6782999</v>
      </c>
      <c r="BE12" s="56">
        <v>223796192.68961</v>
      </c>
      <c r="BF12" s="55">
        <f t="shared" si="15"/>
        <v>1452343689.5759044</v>
      </c>
      <c r="BG12" s="42">
        <v>386500036.89045036</v>
      </c>
      <c r="BH12" s="42">
        <v>468017746.68545389</v>
      </c>
      <c r="BI12" s="42">
        <v>597825906</v>
      </c>
      <c r="BJ12" s="55">
        <v>966414490.06500006</v>
      </c>
      <c r="BK12" s="55">
        <f t="shared" si="16"/>
        <v>0</v>
      </c>
      <c r="BL12" s="56">
        <v>0</v>
      </c>
      <c r="BM12" s="55">
        <v>2921811661.5623002</v>
      </c>
      <c r="BN12" s="55">
        <f t="shared" si="17"/>
        <v>141378919.76852</v>
      </c>
      <c r="BO12" s="42">
        <v>141378919.76852</v>
      </c>
      <c r="BP12" s="42">
        <v>0</v>
      </c>
      <c r="BQ12" s="55">
        <v>48103177.237118922</v>
      </c>
      <c r="BR12" s="55">
        <f t="shared" si="18"/>
        <v>0</v>
      </c>
      <c r="BS12" s="56"/>
      <c r="BT12" s="42">
        <v>0</v>
      </c>
      <c r="BU12" s="55">
        <f t="shared" si="19"/>
        <v>39533937.027403899</v>
      </c>
      <c r="BV12" s="42">
        <v>33872046.705224998</v>
      </c>
      <c r="BW12" s="42">
        <v>5661890.3221789002</v>
      </c>
      <c r="BX12" s="55">
        <f t="shared" si="20"/>
        <v>0</v>
      </c>
      <c r="BY12" s="56">
        <v>0</v>
      </c>
      <c r="BZ12" s="55">
        <v>494277270.57885998</v>
      </c>
      <c r="CA12" s="55">
        <f t="shared" si="21"/>
        <v>21052631.578956999</v>
      </c>
      <c r="CB12" s="56">
        <v>0</v>
      </c>
      <c r="CC12" s="56">
        <v>21052631.578956999</v>
      </c>
      <c r="CD12" s="55">
        <f t="shared" si="22"/>
        <v>48594032.416684002</v>
      </c>
      <c r="CE12" s="56">
        <v>48594032.416684002</v>
      </c>
      <c r="CF12" s="57">
        <v>0</v>
      </c>
      <c r="CG12" s="56"/>
      <c r="CH12" s="55">
        <f t="shared" si="23"/>
        <v>2691613191.6276999</v>
      </c>
      <c r="CI12" s="42">
        <v>1367218632.8076999</v>
      </c>
      <c r="CJ12" s="42">
        <v>872276571.82000005</v>
      </c>
      <c r="CK12" s="42">
        <v>429372923</v>
      </c>
      <c r="CL12" s="42">
        <v>22745064</v>
      </c>
      <c r="CM12" s="55">
        <f t="shared" si="24"/>
        <v>0</v>
      </c>
      <c r="CN12" s="56">
        <v>0</v>
      </c>
      <c r="CO12" s="55">
        <f t="shared" si="25"/>
        <v>17304528621.606453</v>
      </c>
      <c r="CP12" s="58">
        <f t="shared" si="26"/>
        <v>9994897914.7449493</v>
      </c>
      <c r="CQ12" s="59">
        <f t="shared" si="27"/>
        <v>1040791071.696341</v>
      </c>
      <c r="CR12" s="59">
        <f t="shared" si="28"/>
        <v>8954106843.0486088</v>
      </c>
      <c r="CS12" s="13">
        <f t="shared" si="29"/>
        <v>5329106719.3599577</v>
      </c>
      <c r="CT12" s="60">
        <f t="shared" si="30"/>
        <v>745153950.43287861</v>
      </c>
      <c r="CU12" s="60">
        <f t="shared" si="31"/>
        <v>1892339577.2993791</v>
      </c>
      <c r="CV12" s="60">
        <f t="shared" si="32"/>
        <v>2691613191.6276999</v>
      </c>
      <c r="CW12" s="15">
        <f t="shared" si="33"/>
        <v>1980523987.5015442</v>
      </c>
      <c r="CX12" s="61">
        <f t="shared" si="0"/>
        <v>355437281.72582</v>
      </c>
      <c r="CY12" s="61">
        <f t="shared" si="1"/>
        <v>1604034074.1967671</v>
      </c>
      <c r="CZ12" s="61">
        <f t="shared" si="34"/>
        <v>21052631.578956999</v>
      </c>
      <c r="DA12" s="114">
        <f t="shared" si="35"/>
        <v>0</v>
      </c>
      <c r="DC12" s="62"/>
      <c r="DD12" s="62"/>
      <c r="DE12" s="62"/>
      <c r="DF12" s="62"/>
      <c r="DG12" s="62"/>
      <c r="DH12" s="63"/>
      <c r="DI12" s="63"/>
      <c r="DJ12" s="63"/>
      <c r="DK12" s="63"/>
      <c r="DL12" s="64"/>
      <c r="DM12" s="34"/>
      <c r="DN12" s="62"/>
      <c r="DO12" s="62"/>
      <c r="DP12" s="62"/>
      <c r="DS12" s="65"/>
    </row>
    <row r="13" spans="1:123" x14ac:dyDescent="0.45">
      <c r="A13" s="1">
        <v>10</v>
      </c>
      <c r="B13" s="42">
        <v>510</v>
      </c>
      <c r="C13" s="42" t="s">
        <v>117</v>
      </c>
      <c r="D13" s="55">
        <f t="shared" si="2"/>
        <v>1308100776.2477</v>
      </c>
      <c r="E13" s="56">
        <v>1308100776.2477</v>
      </c>
      <c r="F13" s="55">
        <f t="shared" si="3"/>
        <v>763880351.17397106</v>
      </c>
      <c r="G13" s="42">
        <v>327678126.38624001</v>
      </c>
      <c r="H13" s="42">
        <v>0</v>
      </c>
      <c r="I13" s="42">
        <v>14788875.028750001</v>
      </c>
      <c r="J13" s="42">
        <v>29999999.999984</v>
      </c>
      <c r="K13" s="42">
        <v>26791959.031491</v>
      </c>
      <c r="L13" s="42">
        <v>119279999.99998</v>
      </c>
      <c r="M13" s="42">
        <v>54419454.955126002</v>
      </c>
      <c r="N13" s="42">
        <v>190921935.77239999</v>
      </c>
      <c r="O13" s="55">
        <f t="shared" si="4"/>
        <v>29733264</v>
      </c>
      <c r="P13" s="56">
        <v>0</v>
      </c>
      <c r="Q13" s="56">
        <v>29733264</v>
      </c>
      <c r="R13" s="55">
        <f t="shared" si="5"/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55">
        <f t="shared" si="6"/>
        <v>491273665.45545006</v>
      </c>
      <c r="AA13" s="55">
        <f t="shared" si="7"/>
        <v>0</v>
      </c>
      <c r="AB13" s="42">
        <v>0</v>
      </c>
      <c r="AC13" s="42">
        <v>0</v>
      </c>
      <c r="AD13" s="55">
        <f t="shared" si="8"/>
        <v>0</v>
      </c>
      <c r="AE13" s="42">
        <v>0</v>
      </c>
      <c r="AF13" s="42">
        <v>0</v>
      </c>
      <c r="AG13" s="55">
        <f t="shared" si="9"/>
        <v>491273665.45545006</v>
      </c>
      <c r="AH13" s="42">
        <v>203878571.18994001</v>
      </c>
      <c r="AI13" s="42">
        <v>287395094.26551002</v>
      </c>
      <c r="AJ13" s="55">
        <f t="shared" si="10"/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55">
        <v>432215531.54973</v>
      </c>
      <c r="AQ13" s="55">
        <f t="shared" si="11"/>
        <v>237140933.775648</v>
      </c>
      <c r="AR13" s="42">
        <v>32860078.524789602</v>
      </c>
      <c r="AS13" s="42">
        <v>14082890.7963384</v>
      </c>
      <c r="AT13" s="42">
        <v>190197964.45451999</v>
      </c>
      <c r="AU13" s="55">
        <f t="shared" si="12"/>
        <v>109178036.73565599</v>
      </c>
      <c r="AV13" s="42">
        <v>57615536.735656001</v>
      </c>
      <c r="AW13" s="42">
        <v>51562500</v>
      </c>
      <c r="AX13" s="55">
        <v>0</v>
      </c>
      <c r="AY13" s="55">
        <v>0</v>
      </c>
      <c r="AZ13" s="55">
        <f t="shared" si="13"/>
        <v>0</v>
      </c>
      <c r="BA13" s="56">
        <v>0</v>
      </c>
      <c r="BB13" s="55">
        <f t="shared" si="14"/>
        <v>13305651759.509499</v>
      </c>
      <c r="BC13" s="56">
        <v>9456066856.9829998</v>
      </c>
      <c r="BD13" s="56">
        <v>2873584983.7330999</v>
      </c>
      <c r="BE13" s="56">
        <v>975999918.79340005</v>
      </c>
      <c r="BF13" s="55">
        <f t="shared" si="15"/>
        <v>3445987439.7786608</v>
      </c>
      <c r="BG13" s="42">
        <v>722188137.37528729</v>
      </c>
      <c r="BH13" s="42">
        <v>1912002396.4033737</v>
      </c>
      <c r="BI13" s="42">
        <v>811796906</v>
      </c>
      <c r="BJ13" s="55">
        <v>1066462575.8415</v>
      </c>
      <c r="BK13" s="55">
        <f t="shared" si="16"/>
        <v>0</v>
      </c>
      <c r="BL13" s="56">
        <v>0</v>
      </c>
      <c r="BM13" s="55">
        <v>4899128470.2059002</v>
      </c>
      <c r="BN13" s="55">
        <f t="shared" si="17"/>
        <v>514441343.00813001</v>
      </c>
      <c r="BO13" s="42">
        <v>181125605.85526001</v>
      </c>
      <c r="BP13" s="42">
        <v>333315737.15287</v>
      </c>
      <c r="BQ13" s="55">
        <v>54116074.391498685</v>
      </c>
      <c r="BR13" s="55">
        <f t="shared" si="18"/>
        <v>0</v>
      </c>
      <c r="BS13" s="56"/>
      <c r="BT13" s="42">
        <v>0</v>
      </c>
      <c r="BU13" s="55">
        <f t="shared" si="19"/>
        <v>40854627.818156399</v>
      </c>
      <c r="BV13" s="42">
        <v>32899125.165254999</v>
      </c>
      <c r="BW13" s="42">
        <v>7955502.6529013999</v>
      </c>
      <c r="BX13" s="55">
        <f t="shared" si="20"/>
        <v>0</v>
      </c>
      <c r="BY13" s="56">
        <v>0</v>
      </c>
      <c r="BZ13" s="55">
        <v>496898010.35134</v>
      </c>
      <c r="CA13" s="55">
        <f t="shared" si="21"/>
        <v>21052631.578956999</v>
      </c>
      <c r="CB13" s="56">
        <v>0</v>
      </c>
      <c r="CC13" s="56">
        <v>21052631.578956999</v>
      </c>
      <c r="CD13" s="55">
        <f t="shared" si="22"/>
        <v>60627140.305478998</v>
      </c>
      <c r="CE13" s="56">
        <v>60627140.305478998</v>
      </c>
      <c r="CF13" s="57">
        <v>0</v>
      </c>
      <c r="CG13" s="56"/>
      <c r="CH13" s="55">
        <f t="shared" si="23"/>
        <v>4560608056.5550003</v>
      </c>
      <c r="CI13" s="42">
        <v>2812392006.2750001</v>
      </c>
      <c r="CJ13" s="42">
        <v>1511471847.28</v>
      </c>
      <c r="CK13" s="42">
        <v>187993720</v>
      </c>
      <c r="CL13" s="42">
        <v>48750483</v>
      </c>
      <c r="CM13" s="55">
        <f t="shared" si="24"/>
        <v>0</v>
      </c>
      <c r="CN13" s="56">
        <v>0</v>
      </c>
      <c r="CO13" s="55">
        <f t="shared" si="25"/>
        <v>31837350688.282276</v>
      </c>
      <c r="CP13" s="58">
        <f t="shared" si="26"/>
        <v>19974829801.512829</v>
      </c>
      <c r="CQ13" s="59">
        <f t="shared" si="27"/>
        <v>1337834040.2477</v>
      </c>
      <c r="CR13" s="59">
        <f t="shared" si="28"/>
        <v>18636995761.265129</v>
      </c>
      <c r="CS13" s="13">
        <f t="shared" si="29"/>
        <v>9623539892.4150467</v>
      </c>
      <c r="CT13" s="60">
        <f t="shared" si="30"/>
        <v>763880351.17397106</v>
      </c>
      <c r="CU13" s="60">
        <f t="shared" si="31"/>
        <v>4299051484.6860743</v>
      </c>
      <c r="CV13" s="60">
        <f t="shared" si="32"/>
        <v>4560608056.5550003</v>
      </c>
      <c r="CW13" s="15">
        <f t="shared" si="33"/>
        <v>2238980994.3544021</v>
      </c>
      <c r="CX13" s="61">
        <f t="shared" si="0"/>
        <v>491273665.45545006</v>
      </c>
      <c r="CY13" s="61">
        <f t="shared" si="1"/>
        <v>1726654697.3199947</v>
      </c>
      <c r="CZ13" s="61">
        <f t="shared" si="34"/>
        <v>21052631.578956999</v>
      </c>
      <c r="DA13" s="114">
        <f t="shared" si="35"/>
        <v>0</v>
      </c>
      <c r="DC13" s="62"/>
      <c r="DD13" s="62"/>
      <c r="DE13" s="62"/>
      <c r="DF13" s="62"/>
      <c r="DG13" s="62"/>
      <c r="DH13" s="63"/>
      <c r="DI13" s="63"/>
      <c r="DJ13" s="63"/>
      <c r="DK13" s="63"/>
      <c r="DL13" s="64"/>
      <c r="DM13" s="34"/>
      <c r="DN13" s="62"/>
      <c r="DO13" s="62"/>
      <c r="DP13" s="62"/>
      <c r="DS13" s="65"/>
    </row>
    <row r="14" spans="1:123" x14ac:dyDescent="0.45">
      <c r="A14" s="1">
        <v>11</v>
      </c>
      <c r="B14" s="42">
        <v>511</v>
      </c>
      <c r="C14" s="42" t="s">
        <v>118</v>
      </c>
      <c r="D14" s="55">
        <f t="shared" si="2"/>
        <v>1857270015.6046</v>
      </c>
      <c r="E14" s="56">
        <v>1857270015.6046</v>
      </c>
      <c r="F14" s="55">
        <f t="shared" si="3"/>
        <v>802196630.22954404</v>
      </c>
      <c r="G14" s="42">
        <v>320859277.7252</v>
      </c>
      <c r="H14" s="42">
        <v>25000000</v>
      </c>
      <c r="I14" s="42">
        <v>17350517.317722</v>
      </c>
      <c r="J14" s="42">
        <v>47143000.000027999</v>
      </c>
      <c r="K14" s="42">
        <v>26791959.031491</v>
      </c>
      <c r="L14" s="42">
        <v>118439999.99998</v>
      </c>
      <c r="M14" s="42">
        <v>65898558.734723002</v>
      </c>
      <c r="N14" s="42">
        <v>180713317.42039999</v>
      </c>
      <c r="O14" s="55">
        <f t="shared" si="4"/>
        <v>533534903.99998999</v>
      </c>
      <c r="P14" s="56">
        <v>0</v>
      </c>
      <c r="Q14" s="56">
        <v>533534903.99998999</v>
      </c>
      <c r="R14" s="55">
        <f t="shared" si="5"/>
        <v>295946140.43493998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295946140.43493998</v>
      </c>
      <c r="Z14" s="55">
        <f t="shared" si="6"/>
        <v>430960654.75712001</v>
      </c>
      <c r="AA14" s="55">
        <f t="shared" si="7"/>
        <v>0</v>
      </c>
      <c r="AB14" s="42">
        <v>0</v>
      </c>
      <c r="AC14" s="42">
        <v>0</v>
      </c>
      <c r="AD14" s="55">
        <f t="shared" si="8"/>
        <v>0</v>
      </c>
      <c r="AE14" s="42">
        <v>0</v>
      </c>
      <c r="AF14" s="42">
        <v>0</v>
      </c>
      <c r="AG14" s="55">
        <f t="shared" si="9"/>
        <v>430960654.75712001</v>
      </c>
      <c r="AH14" s="42">
        <v>178848671.74695</v>
      </c>
      <c r="AI14" s="42">
        <v>252111983.01017001</v>
      </c>
      <c r="AJ14" s="55">
        <f t="shared" si="10"/>
        <v>143162051.50734001</v>
      </c>
      <c r="AK14" s="42">
        <v>0</v>
      </c>
      <c r="AL14" s="42">
        <v>0</v>
      </c>
      <c r="AM14" s="42">
        <v>0</v>
      </c>
      <c r="AN14" s="42">
        <v>0</v>
      </c>
      <c r="AO14" s="42">
        <v>143162051.50734001</v>
      </c>
      <c r="AP14" s="55">
        <v>658912376.63355005</v>
      </c>
      <c r="AQ14" s="55">
        <f t="shared" si="11"/>
        <v>264788911.07308701</v>
      </c>
      <c r="AR14" s="42">
        <v>40364062.666981906</v>
      </c>
      <c r="AS14" s="42">
        <v>17298884.000135098</v>
      </c>
      <c r="AT14" s="42">
        <v>207125964.40597001</v>
      </c>
      <c r="AU14" s="55">
        <f t="shared" si="12"/>
        <v>116606902.33752501</v>
      </c>
      <c r="AV14" s="42">
        <v>58599089.837525003</v>
      </c>
      <c r="AW14" s="42">
        <v>58007812.5</v>
      </c>
      <c r="AX14" s="55">
        <v>0</v>
      </c>
      <c r="AY14" s="55">
        <v>0</v>
      </c>
      <c r="AZ14" s="55">
        <f t="shared" si="13"/>
        <v>0</v>
      </c>
      <c r="BA14" s="56">
        <v>0</v>
      </c>
      <c r="BB14" s="55">
        <f t="shared" si="14"/>
        <v>16645391473.957899</v>
      </c>
      <c r="BC14" s="56">
        <v>9587568866.3027</v>
      </c>
      <c r="BD14" s="56">
        <v>6025694423.6629</v>
      </c>
      <c r="BE14" s="56">
        <v>1032128183.9923</v>
      </c>
      <c r="BF14" s="55">
        <f t="shared" si="15"/>
        <v>3284219889.5390191</v>
      </c>
      <c r="BG14" s="42">
        <v>735208211.74339783</v>
      </c>
      <c r="BH14" s="42">
        <v>2243215346.7956214</v>
      </c>
      <c r="BI14" s="42">
        <v>305796331</v>
      </c>
      <c r="BJ14" s="55">
        <v>1234617686.4979</v>
      </c>
      <c r="BK14" s="55">
        <f t="shared" si="16"/>
        <v>0</v>
      </c>
      <c r="BL14" s="56">
        <v>0</v>
      </c>
      <c r="BM14" s="55">
        <v>7567958194.7104998</v>
      </c>
      <c r="BN14" s="55">
        <f t="shared" si="17"/>
        <v>380366835.788122</v>
      </c>
      <c r="BO14" s="42">
        <v>340583221.92513001</v>
      </c>
      <c r="BP14" s="42">
        <v>39783613.862992004</v>
      </c>
      <c r="BQ14" s="55">
        <v>78167663.00971134</v>
      </c>
      <c r="BR14" s="55">
        <f t="shared" si="18"/>
        <v>0</v>
      </c>
      <c r="BS14" s="56"/>
      <c r="BT14" s="42">
        <v>0</v>
      </c>
      <c r="BU14" s="55">
        <f t="shared" si="19"/>
        <v>40793310.051004604</v>
      </c>
      <c r="BV14" s="42">
        <v>32933372.470380001</v>
      </c>
      <c r="BW14" s="42">
        <v>7859937.5806245999</v>
      </c>
      <c r="BX14" s="55">
        <f t="shared" si="20"/>
        <v>0</v>
      </c>
      <c r="BY14" s="56">
        <v>0</v>
      </c>
      <c r="BZ14" s="55">
        <v>529042320.9012</v>
      </c>
      <c r="CA14" s="55">
        <f t="shared" si="21"/>
        <v>21052631.578956999</v>
      </c>
      <c r="CB14" s="56">
        <v>0</v>
      </c>
      <c r="CC14" s="56">
        <v>21052631.578956999</v>
      </c>
      <c r="CD14" s="55">
        <f t="shared" si="22"/>
        <v>75765189.099978</v>
      </c>
      <c r="CE14" s="56">
        <v>75765189.099978</v>
      </c>
      <c r="CF14" s="57">
        <v>0</v>
      </c>
      <c r="CG14" s="56"/>
      <c r="CH14" s="55">
        <f t="shared" si="23"/>
        <v>4460241163.7591</v>
      </c>
      <c r="CI14" s="42">
        <v>1711580412.5091</v>
      </c>
      <c r="CJ14" s="42">
        <v>1897082061.25</v>
      </c>
      <c r="CK14" s="42">
        <v>851578690</v>
      </c>
      <c r="CL14" s="42">
        <v>0</v>
      </c>
      <c r="CM14" s="55">
        <f t="shared" si="24"/>
        <v>400000000</v>
      </c>
      <c r="CN14" s="56">
        <v>400000000</v>
      </c>
      <c r="CO14" s="55">
        <f t="shared" si="25"/>
        <v>39820994945.471085</v>
      </c>
      <c r="CP14" s="58">
        <f t="shared" si="26"/>
        <v>27263066964.90654</v>
      </c>
      <c r="CQ14" s="59">
        <f t="shared" si="27"/>
        <v>2390804919.6045899</v>
      </c>
      <c r="CR14" s="59">
        <f t="shared" si="28"/>
        <v>24872262045.301949</v>
      </c>
      <c r="CS14" s="13">
        <f t="shared" si="29"/>
        <v>9604318069.9747944</v>
      </c>
      <c r="CT14" s="60">
        <f t="shared" si="30"/>
        <v>1098142770.664484</v>
      </c>
      <c r="CU14" s="60">
        <f t="shared" si="31"/>
        <v>4045934135.5512109</v>
      </c>
      <c r="CV14" s="60">
        <f t="shared" si="32"/>
        <v>4460241163.7591</v>
      </c>
      <c r="CW14" s="15">
        <f t="shared" si="33"/>
        <v>2953609910.5897536</v>
      </c>
      <c r="CX14" s="61">
        <f t="shared" si="0"/>
        <v>574122706.26446009</v>
      </c>
      <c r="CY14" s="61">
        <f t="shared" si="1"/>
        <v>1958434572.7463362</v>
      </c>
      <c r="CZ14" s="61">
        <f t="shared" si="34"/>
        <v>421052631.57895702</v>
      </c>
      <c r="DA14" s="114">
        <f t="shared" si="35"/>
        <v>0</v>
      </c>
      <c r="DC14" s="62"/>
      <c r="DD14" s="62"/>
      <c r="DE14" s="62"/>
      <c r="DF14" s="62"/>
      <c r="DG14" s="62"/>
      <c r="DH14" s="63"/>
      <c r="DI14" s="63"/>
      <c r="DJ14" s="63"/>
      <c r="DK14" s="63"/>
      <c r="DL14" s="64"/>
      <c r="DM14" s="34"/>
      <c r="DN14" s="62"/>
      <c r="DO14" s="62"/>
      <c r="DP14" s="62"/>
      <c r="DS14" s="65"/>
    </row>
    <row r="15" spans="1:123" x14ac:dyDescent="0.45">
      <c r="A15" s="1">
        <v>12</v>
      </c>
      <c r="B15" s="42">
        <v>512</v>
      </c>
      <c r="C15" s="42" t="s">
        <v>119</v>
      </c>
      <c r="D15" s="55">
        <f t="shared" si="2"/>
        <v>2793531430.3294001</v>
      </c>
      <c r="E15" s="56">
        <v>2793531430.3294001</v>
      </c>
      <c r="F15" s="55">
        <f t="shared" si="3"/>
        <v>673860677.28646791</v>
      </c>
      <c r="G15" s="42">
        <v>256039292.56066999</v>
      </c>
      <c r="H15" s="42">
        <v>0</v>
      </c>
      <c r="I15" s="42">
        <v>13688789.963602999</v>
      </c>
      <c r="J15" s="42">
        <v>30000000.000041999</v>
      </c>
      <c r="K15" s="42">
        <v>26791959.031491</v>
      </c>
      <c r="L15" s="42">
        <v>156000000.00007999</v>
      </c>
      <c r="M15" s="42">
        <v>68874622.677581996</v>
      </c>
      <c r="N15" s="42">
        <v>122466013.053</v>
      </c>
      <c r="O15" s="55">
        <f t="shared" si="4"/>
        <v>287001875.00006002</v>
      </c>
      <c r="P15" s="56">
        <v>0</v>
      </c>
      <c r="Q15" s="56">
        <v>287001875.00006002</v>
      </c>
      <c r="R15" s="55">
        <f t="shared" si="5"/>
        <v>77425639.674085006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77425639.674085006</v>
      </c>
      <c r="Z15" s="55">
        <f t="shared" si="6"/>
        <v>220996852.24778599</v>
      </c>
      <c r="AA15" s="55">
        <f t="shared" si="7"/>
        <v>0</v>
      </c>
      <c r="AB15" s="42">
        <v>0</v>
      </c>
      <c r="AC15" s="42">
        <v>0</v>
      </c>
      <c r="AD15" s="55">
        <f t="shared" si="8"/>
        <v>0</v>
      </c>
      <c r="AE15" s="42">
        <v>0</v>
      </c>
      <c r="AF15" s="42">
        <v>0</v>
      </c>
      <c r="AG15" s="55">
        <f t="shared" si="9"/>
        <v>220996852.24778599</v>
      </c>
      <c r="AH15" s="42">
        <v>91713693.694496006</v>
      </c>
      <c r="AI15" s="42">
        <v>129283158.55328999</v>
      </c>
      <c r="AJ15" s="55">
        <f t="shared" si="10"/>
        <v>32499872.65614</v>
      </c>
      <c r="AK15" s="42">
        <v>0</v>
      </c>
      <c r="AL15" s="42">
        <v>0</v>
      </c>
      <c r="AM15" s="42">
        <v>0</v>
      </c>
      <c r="AN15" s="42">
        <v>0</v>
      </c>
      <c r="AO15" s="42">
        <v>32499872.65614</v>
      </c>
      <c r="AP15" s="55">
        <v>629715946.00308001</v>
      </c>
      <c r="AQ15" s="55">
        <f t="shared" si="11"/>
        <v>320983530.4187656</v>
      </c>
      <c r="AR15" s="42">
        <v>21012296.377264921</v>
      </c>
      <c r="AS15" s="42">
        <v>9005269.8759706803</v>
      </c>
      <c r="AT15" s="42">
        <v>290965964.16553003</v>
      </c>
      <c r="AU15" s="55">
        <f t="shared" si="12"/>
        <v>94906077.474583998</v>
      </c>
      <c r="AV15" s="42">
        <v>30452952.474583998</v>
      </c>
      <c r="AW15" s="42">
        <v>64453125</v>
      </c>
      <c r="AX15" s="55">
        <v>0</v>
      </c>
      <c r="AY15" s="55">
        <v>0</v>
      </c>
      <c r="AZ15" s="55">
        <f t="shared" si="13"/>
        <v>200000000.00002</v>
      </c>
      <c r="BA15" s="56">
        <v>200000000.00002</v>
      </c>
      <c r="BB15" s="55">
        <f t="shared" si="14"/>
        <v>12516801906.997379</v>
      </c>
      <c r="BC15" s="56">
        <v>9818138487.0007992</v>
      </c>
      <c r="BD15" s="56">
        <v>2085642346.997</v>
      </c>
      <c r="BE15" s="56">
        <v>613021072.99958003</v>
      </c>
      <c r="BF15" s="55">
        <f t="shared" si="15"/>
        <v>1933498758.4761515</v>
      </c>
      <c r="BG15" s="42">
        <v>620130146.97888041</v>
      </c>
      <c r="BH15" s="42">
        <v>725176188.41059411</v>
      </c>
      <c r="BI15" s="42">
        <v>588192423.08667707</v>
      </c>
      <c r="BJ15" s="55">
        <v>572014857.86124003</v>
      </c>
      <c r="BK15" s="55">
        <f t="shared" si="16"/>
        <v>0</v>
      </c>
      <c r="BL15" s="56">
        <v>0</v>
      </c>
      <c r="BM15" s="55">
        <v>3244943316.9984002</v>
      </c>
      <c r="BN15" s="55">
        <f t="shared" si="17"/>
        <v>353413185.95192003</v>
      </c>
      <c r="BO15" s="42">
        <v>180425984.47760001</v>
      </c>
      <c r="BP15" s="42">
        <v>172987201.47431999</v>
      </c>
      <c r="BQ15" s="55">
        <v>554208123.37599862</v>
      </c>
      <c r="BR15" s="55">
        <f t="shared" si="18"/>
        <v>0</v>
      </c>
      <c r="BS15" s="56"/>
      <c r="BT15" s="42">
        <v>0</v>
      </c>
      <c r="BU15" s="55">
        <f t="shared" si="19"/>
        <v>35684533.172638103</v>
      </c>
      <c r="BV15" s="42">
        <v>31636518.505515002</v>
      </c>
      <c r="BW15" s="42">
        <v>4048014.6671230998</v>
      </c>
      <c r="BX15" s="55">
        <f t="shared" si="20"/>
        <v>440000000</v>
      </c>
      <c r="BY15" s="56">
        <v>440000000</v>
      </c>
      <c r="BZ15" s="55">
        <v>254508371.53885999</v>
      </c>
      <c r="CA15" s="55">
        <f t="shared" si="21"/>
        <v>221052631.57896701</v>
      </c>
      <c r="CB15" s="56">
        <v>200000000.00001001</v>
      </c>
      <c r="CC15" s="56">
        <v>21052631.578956999</v>
      </c>
      <c r="CD15" s="55">
        <f t="shared" si="22"/>
        <v>34695038.847397</v>
      </c>
      <c r="CE15" s="56">
        <v>34695038.847397</v>
      </c>
      <c r="CF15" s="57">
        <v>0</v>
      </c>
      <c r="CG15" s="56"/>
      <c r="CH15" s="55">
        <f t="shared" si="23"/>
        <v>4745378798.4656</v>
      </c>
      <c r="CI15" s="42">
        <v>2847833024.3155999</v>
      </c>
      <c r="CJ15" s="42">
        <v>1143845674.1500001</v>
      </c>
      <c r="CK15" s="42">
        <v>674468463</v>
      </c>
      <c r="CL15" s="42">
        <v>79231637</v>
      </c>
      <c r="CM15" s="55">
        <f t="shared" si="24"/>
        <v>0</v>
      </c>
      <c r="CN15" s="56">
        <v>0</v>
      </c>
      <c r="CO15" s="55">
        <f t="shared" si="25"/>
        <v>30237121424.354942</v>
      </c>
      <c r="CP15" s="58">
        <f t="shared" si="26"/>
        <v>19471994475.32832</v>
      </c>
      <c r="CQ15" s="59">
        <f t="shared" si="27"/>
        <v>3080533305.3294601</v>
      </c>
      <c r="CR15" s="59">
        <f t="shared" si="28"/>
        <v>16391461169.998859</v>
      </c>
      <c r="CS15" s="13">
        <f t="shared" si="29"/>
        <v>8614940162.293026</v>
      </c>
      <c r="CT15" s="60">
        <f t="shared" si="30"/>
        <v>751286316.96055293</v>
      </c>
      <c r="CU15" s="60">
        <f t="shared" si="31"/>
        <v>2678275046.8668718</v>
      </c>
      <c r="CV15" s="60">
        <f t="shared" si="32"/>
        <v>5185378798.4656</v>
      </c>
      <c r="CW15" s="15">
        <f t="shared" si="33"/>
        <v>2150186786.7335954</v>
      </c>
      <c r="CX15" s="61">
        <f t="shared" si="0"/>
        <v>253496724.90392599</v>
      </c>
      <c r="CY15" s="61">
        <f t="shared" si="1"/>
        <v>1475637430.2506826</v>
      </c>
      <c r="CZ15" s="61">
        <f t="shared" si="34"/>
        <v>421052631.578987</v>
      </c>
      <c r="DA15" s="114">
        <f t="shared" si="35"/>
        <v>0</v>
      </c>
      <c r="DC15" s="62"/>
      <c r="DD15" s="62"/>
      <c r="DE15" s="62"/>
      <c r="DF15" s="62"/>
      <c r="DG15" s="62"/>
      <c r="DH15" s="63"/>
      <c r="DI15" s="63"/>
      <c r="DJ15" s="63"/>
      <c r="DK15" s="63"/>
      <c r="DL15" s="64"/>
      <c r="DM15" s="34"/>
      <c r="DN15" s="62"/>
      <c r="DO15" s="62"/>
      <c r="DP15" s="62"/>
      <c r="DS15" s="65"/>
    </row>
    <row r="16" spans="1:123" x14ac:dyDescent="0.45">
      <c r="A16" s="1">
        <v>13</v>
      </c>
      <c r="B16" s="42">
        <v>513</v>
      </c>
      <c r="C16" s="42" t="s">
        <v>120</v>
      </c>
      <c r="D16" s="55">
        <f t="shared" si="2"/>
        <v>2895767652.4885001</v>
      </c>
      <c r="E16" s="56">
        <v>2895767652.4885001</v>
      </c>
      <c r="F16" s="55">
        <f t="shared" si="3"/>
        <v>779138542.94083846</v>
      </c>
      <c r="G16" s="42">
        <v>291485408.20642</v>
      </c>
      <c r="H16" s="42">
        <v>0</v>
      </c>
      <c r="I16" s="42">
        <v>9457047.4039404001</v>
      </c>
      <c r="J16" s="42">
        <v>29999999.999984</v>
      </c>
      <c r="K16" s="42">
        <v>26791959.031491</v>
      </c>
      <c r="L16" s="42">
        <v>174720000.00007001</v>
      </c>
      <c r="M16" s="42">
        <v>86731006.334732994</v>
      </c>
      <c r="N16" s="42">
        <v>159953121.96419999</v>
      </c>
      <c r="O16" s="55">
        <f t="shared" si="4"/>
        <v>479076036.00011998</v>
      </c>
      <c r="P16" s="56">
        <v>0</v>
      </c>
      <c r="Q16" s="56">
        <v>479076036.00011998</v>
      </c>
      <c r="R16" s="55">
        <f t="shared" si="5"/>
        <v>178472127.51251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178472127.51251</v>
      </c>
      <c r="Z16" s="55">
        <f t="shared" si="6"/>
        <v>595396766.36681998</v>
      </c>
      <c r="AA16" s="55">
        <f t="shared" si="7"/>
        <v>0</v>
      </c>
      <c r="AB16" s="42">
        <v>0</v>
      </c>
      <c r="AC16" s="42">
        <v>0</v>
      </c>
      <c r="AD16" s="55">
        <f t="shared" si="8"/>
        <v>595396766.36681998</v>
      </c>
      <c r="AE16" s="42">
        <v>247089658.04089999</v>
      </c>
      <c r="AF16" s="42">
        <v>348307108.32591999</v>
      </c>
      <c r="AG16" s="55">
        <f t="shared" si="9"/>
        <v>0</v>
      </c>
      <c r="AH16" s="42">
        <v>0</v>
      </c>
      <c r="AI16" s="42">
        <v>0</v>
      </c>
      <c r="AJ16" s="55">
        <f t="shared" si="10"/>
        <v>65114330.037419997</v>
      </c>
      <c r="AK16" s="42">
        <v>0</v>
      </c>
      <c r="AL16" s="42">
        <v>0</v>
      </c>
      <c r="AM16" s="42">
        <v>0</v>
      </c>
      <c r="AN16" s="42">
        <v>0</v>
      </c>
      <c r="AO16" s="42">
        <v>65114330.037419997</v>
      </c>
      <c r="AP16" s="55">
        <v>531013642.00158</v>
      </c>
      <c r="AQ16" s="55">
        <f t="shared" si="11"/>
        <v>359192369.73216099</v>
      </c>
      <c r="AR16" s="42">
        <v>28460883.951990701</v>
      </c>
      <c r="AS16" s="42">
        <v>12197521.693710299</v>
      </c>
      <c r="AT16" s="42">
        <v>318533964.08645999</v>
      </c>
      <c r="AU16" s="55">
        <f t="shared" si="12"/>
        <v>136919676.936524</v>
      </c>
      <c r="AV16" s="42">
        <v>40239989.436523996</v>
      </c>
      <c r="AW16" s="42">
        <v>96679687.5</v>
      </c>
      <c r="AX16" s="55">
        <v>0</v>
      </c>
      <c r="AY16" s="55">
        <v>0</v>
      </c>
      <c r="AZ16" s="55">
        <f t="shared" si="13"/>
        <v>0</v>
      </c>
      <c r="BA16" s="56">
        <v>0</v>
      </c>
      <c r="BB16" s="55">
        <f t="shared" si="14"/>
        <v>6490790237.9013405</v>
      </c>
      <c r="BC16" s="56">
        <v>4954874064.0038004</v>
      </c>
      <c r="BD16" s="56">
        <v>1027812307.8981</v>
      </c>
      <c r="BE16" s="56">
        <v>508103865.99944001</v>
      </c>
      <c r="BF16" s="55">
        <f t="shared" si="15"/>
        <v>1647941026.885427</v>
      </c>
      <c r="BG16" s="42">
        <v>410189729.47882503</v>
      </c>
      <c r="BH16" s="42">
        <v>634731221.40660191</v>
      </c>
      <c r="BI16" s="42">
        <v>603020076</v>
      </c>
      <c r="BJ16" s="55">
        <v>901775387.99381006</v>
      </c>
      <c r="BK16" s="55">
        <f t="shared" si="16"/>
        <v>0</v>
      </c>
      <c r="BL16" s="56">
        <v>0</v>
      </c>
      <c r="BM16" s="55">
        <v>3328390980.9984002</v>
      </c>
      <c r="BN16" s="55">
        <f t="shared" si="17"/>
        <v>376225233.69466001</v>
      </c>
      <c r="BO16" s="42">
        <v>187995004.63611001</v>
      </c>
      <c r="BP16" s="42">
        <v>188230229.05855</v>
      </c>
      <c r="BQ16" s="55">
        <v>572246814.83983147</v>
      </c>
      <c r="BR16" s="55">
        <f t="shared" si="18"/>
        <v>0</v>
      </c>
      <c r="BS16" s="56"/>
      <c r="BT16" s="42">
        <v>0</v>
      </c>
      <c r="BU16" s="55">
        <f t="shared" si="19"/>
        <v>38842058.426424205</v>
      </c>
      <c r="BV16" s="42">
        <v>33599060.462475002</v>
      </c>
      <c r="BW16" s="42">
        <v>5242997.9639491998</v>
      </c>
      <c r="BX16" s="55">
        <f t="shared" si="20"/>
        <v>0</v>
      </c>
      <c r="BY16" s="56">
        <v>0</v>
      </c>
      <c r="BZ16" s="55">
        <v>419333322.2518</v>
      </c>
      <c r="CA16" s="55">
        <f t="shared" si="21"/>
        <v>21052631.578956999</v>
      </c>
      <c r="CB16" s="56">
        <v>0</v>
      </c>
      <c r="CC16" s="56">
        <v>21052631.578956999</v>
      </c>
      <c r="CD16" s="55">
        <f t="shared" si="22"/>
        <v>47533860.145208001</v>
      </c>
      <c r="CE16" s="56">
        <v>47533860.145208001</v>
      </c>
      <c r="CF16" s="57">
        <v>0</v>
      </c>
      <c r="CG16" s="56"/>
      <c r="CH16" s="55">
        <f t="shared" si="23"/>
        <v>3043213418.5384998</v>
      </c>
      <c r="CI16" s="42">
        <v>1874712568.7885001</v>
      </c>
      <c r="CJ16" s="42">
        <v>906735542.75</v>
      </c>
      <c r="CK16" s="42">
        <v>214085417</v>
      </c>
      <c r="CL16" s="42">
        <v>47679890</v>
      </c>
      <c r="CM16" s="55">
        <f t="shared" si="24"/>
        <v>0</v>
      </c>
      <c r="CN16" s="56">
        <v>0</v>
      </c>
      <c r="CO16" s="55">
        <f t="shared" si="25"/>
        <v>22907436117.270832</v>
      </c>
      <c r="CP16" s="58">
        <f t="shared" si="26"/>
        <v>13725038549.389942</v>
      </c>
      <c r="CQ16" s="59">
        <f t="shared" si="27"/>
        <v>3374843688.4886203</v>
      </c>
      <c r="CR16" s="59">
        <f t="shared" si="28"/>
        <v>10350194860.901321</v>
      </c>
      <c r="CS16" s="13">
        <f t="shared" si="29"/>
        <v>6470558637.8757286</v>
      </c>
      <c r="CT16" s="60">
        <f t="shared" si="30"/>
        <v>957610670.4533484</v>
      </c>
      <c r="CU16" s="60">
        <f t="shared" si="31"/>
        <v>2469734548.8838801</v>
      </c>
      <c r="CV16" s="60">
        <f t="shared" si="32"/>
        <v>3043213418.5384998</v>
      </c>
      <c r="CW16" s="15">
        <f t="shared" si="33"/>
        <v>2711838930.0051627</v>
      </c>
      <c r="CX16" s="61">
        <f t="shared" si="0"/>
        <v>660511096.40424001</v>
      </c>
      <c r="CY16" s="61">
        <f t="shared" si="1"/>
        <v>2030275202.0219655</v>
      </c>
      <c r="CZ16" s="61">
        <f t="shared" si="34"/>
        <v>21052631.578956999</v>
      </c>
      <c r="DA16" s="114">
        <f t="shared" si="35"/>
        <v>0</v>
      </c>
      <c r="DC16" s="62"/>
      <c r="DD16" s="62"/>
      <c r="DE16" s="62"/>
      <c r="DF16" s="62"/>
      <c r="DG16" s="62"/>
      <c r="DH16" s="63"/>
      <c r="DI16" s="63"/>
      <c r="DJ16" s="63"/>
      <c r="DK16" s="63"/>
      <c r="DL16" s="64"/>
      <c r="DM16" s="34"/>
      <c r="DN16" s="62"/>
      <c r="DO16" s="62"/>
      <c r="DP16" s="62"/>
      <c r="DS16" s="65"/>
    </row>
    <row r="17" spans="1:123" x14ac:dyDescent="0.45">
      <c r="A17" s="1">
        <v>14</v>
      </c>
      <c r="B17" s="42">
        <v>514</v>
      </c>
      <c r="C17" s="42" t="s">
        <v>121</v>
      </c>
      <c r="D17" s="55">
        <f t="shared" si="2"/>
        <v>1385399567.6838</v>
      </c>
      <c r="E17" s="56">
        <v>1385399567.6838</v>
      </c>
      <c r="F17" s="55">
        <f t="shared" si="3"/>
        <v>733221618.62183356</v>
      </c>
      <c r="G17" s="42">
        <v>306233443.72232997</v>
      </c>
      <c r="H17" s="42">
        <v>0</v>
      </c>
      <c r="I17" s="42">
        <v>8780516.2003115993</v>
      </c>
      <c r="J17" s="42">
        <v>29999999.999984</v>
      </c>
      <c r="K17" s="42">
        <v>26791959.031491</v>
      </c>
      <c r="L17" s="42">
        <v>121919999.99992</v>
      </c>
      <c r="M17" s="42">
        <v>66748862.718396999</v>
      </c>
      <c r="N17" s="42">
        <v>172746836.94940001</v>
      </c>
      <c r="O17" s="55">
        <f t="shared" si="4"/>
        <v>152801424.00001001</v>
      </c>
      <c r="P17" s="56">
        <v>0</v>
      </c>
      <c r="Q17" s="56">
        <v>152801424.00001001</v>
      </c>
      <c r="R17" s="55">
        <f t="shared" si="5"/>
        <v>27866512.006595999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27866512.006595999</v>
      </c>
      <c r="Z17" s="55">
        <f t="shared" si="6"/>
        <v>1568687443.8555501</v>
      </c>
      <c r="AA17" s="55">
        <f t="shared" si="7"/>
        <v>1568687443.8555501</v>
      </c>
      <c r="AB17" s="42">
        <v>651005289.19270003</v>
      </c>
      <c r="AC17" s="42">
        <v>917682154.66285002</v>
      </c>
      <c r="AD17" s="55">
        <f t="shared" si="8"/>
        <v>0</v>
      </c>
      <c r="AE17" s="42">
        <v>0</v>
      </c>
      <c r="AF17" s="42">
        <v>0</v>
      </c>
      <c r="AG17" s="55">
        <f t="shared" si="9"/>
        <v>0</v>
      </c>
      <c r="AH17" s="42">
        <v>0</v>
      </c>
      <c r="AI17" s="42">
        <v>0</v>
      </c>
      <c r="AJ17" s="55">
        <f t="shared" si="10"/>
        <v>19164209.65188</v>
      </c>
      <c r="AK17" s="42">
        <v>0</v>
      </c>
      <c r="AL17" s="42">
        <v>0</v>
      </c>
      <c r="AM17" s="42">
        <v>0</v>
      </c>
      <c r="AN17" s="42">
        <v>0</v>
      </c>
      <c r="AO17" s="42">
        <v>19164209.65188</v>
      </c>
      <c r="AP17" s="55">
        <v>719330455.59387004</v>
      </c>
      <c r="AQ17" s="55">
        <f t="shared" si="11"/>
        <v>329085818.710504</v>
      </c>
      <c r="AR17" s="42">
        <v>30435898.170722805</v>
      </c>
      <c r="AS17" s="42">
        <v>13043956.3588812</v>
      </c>
      <c r="AT17" s="42">
        <v>285605964.18089998</v>
      </c>
      <c r="AU17" s="55">
        <f t="shared" si="12"/>
        <v>120132715.84735399</v>
      </c>
      <c r="AV17" s="42">
        <v>42788965.847354002</v>
      </c>
      <c r="AW17" s="42">
        <v>77343750</v>
      </c>
      <c r="AX17" s="55">
        <v>0</v>
      </c>
      <c r="AY17" s="55">
        <v>509133333.33336997</v>
      </c>
      <c r="AZ17" s="55">
        <f t="shared" si="13"/>
        <v>0</v>
      </c>
      <c r="BA17" s="56">
        <v>0</v>
      </c>
      <c r="BB17" s="55">
        <f t="shared" si="14"/>
        <v>7039852344.7829504</v>
      </c>
      <c r="BC17" s="56">
        <v>5420355137.4687004</v>
      </c>
      <c r="BD17" s="56">
        <v>1208026231.3166001</v>
      </c>
      <c r="BE17" s="56">
        <v>411470975.99765003</v>
      </c>
      <c r="BF17" s="55">
        <f t="shared" si="15"/>
        <v>1640755736.5336485</v>
      </c>
      <c r="BG17" s="42">
        <v>770199674.27322042</v>
      </c>
      <c r="BH17" s="42">
        <v>714239156.26042819</v>
      </c>
      <c r="BI17" s="42">
        <v>156316906.00000003</v>
      </c>
      <c r="BJ17" s="55">
        <v>837275996.76356006</v>
      </c>
      <c r="BK17" s="55">
        <f t="shared" si="16"/>
        <v>0</v>
      </c>
      <c r="BL17" s="56">
        <v>0</v>
      </c>
      <c r="BM17" s="55">
        <v>2489619096.4770999</v>
      </c>
      <c r="BN17" s="55">
        <f t="shared" si="17"/>
        <v>288587326.00391299</v>
      </c>
      <c r="BO17" s="42">
        <v>214057532.74785</v>
      </c>
      <c r="BP17" s="42">
        <v>74529793.256062999</v>
      </c>
      <c r="BQ17" s="55">
        <v>48103177.237118922</v>
      </c>
      <c r="BR17" s="55">
        <f t="shared" si="18"/>
        <v>66610933.847258002</v>
      </c>
      <c r="BS17" s="56"/>
      <c r="BT17" s="42">
        <v>66610933.847258002</v>
      </c>
      <c r="BU17" s="55">
        <f t="shared" si="19"/>
        <v>40769294.169371195</v>
      </c>
      <c r="BV17" s="42">
        <v>33976583.731574997</v>
      </c>
      <c r="BW17" s="42">
        <v>6792710.4377961997</v>
      </c>
      <c r="BX17" s="55">
        <f t="shared" si="20"/>
        <v>0</v>
      </c>
      <c r="BY17" s="56">
        <v>0</v>
      </c>
      <c r="BZ17" s="55">
        <v>376092253.52004999</v>
      </c>
      <c r="CA17" s="55">
        <f t="shared" si="21"/>
        <v>0</v>
      </c>
      <c r="CB17" s="56">
        <v>0</v>
      </c>
      <c r="CC17" s="56">
        <v>0</v>
      </c>
      <c r="CD17" s="55">
        <f t="shared" si="22"/>
        <v>53590393.431051001</v>
      </c>
      <c r="CE17" s="56">
        <v>53590393.431051001</v>
      </c>
      <c r="CF17" s="57">
        <v>0</v>
      </c>
      <c r="CG17" s="56"/>
      <c r="CH17" s="55">
        <f t="shared" si="23"/>
        <v>1246692740.9810901</v>
      </c>
      <c r="CI17" s="42">
        <v>591808724.26109004</v>
      </c>
      <c r="CJ17" s="42">
        <v>354111720.72000003</v>
      </c>
      <c r="CK17" s="42">
        <v>170213432</v>
      </c>
      <c r="CL17" s="42">
        <v>130558864</v>
      </c>
      <c r="CM17" s="55">
        <f t="shared" si="24"/>
        <v>0</v>
      </c>
      <c r="CN17" s="56">
        <v>0</v>
      </c>
      <c r="CO17" s="55">
        <f t="shared" si="25"/>
        <v>19692772393.05188</v>
      </c>
      <c r="CP17" s="58">
        <f t="shared" si="26"/>
        <v>11787002888.537729</v>
      </c>
      <c r="CQ17" s="59">
        <f t="shared" si="27"/>
        <v>1538200991.68381</v>
      </c>
      <c r="CR17" s="59">
        <f t="shared" si="28"/>
        <v>10248801896.85392</v>
      </c>
      <c r="CS17" s="13">
        <f t="shared" si="29"/>
        <v>4360569440.4580069</v>
      </c>
      <c r="CT17" s="60">
        <f t="shared" si="30"/>
        <v>761088130.62842953</v>
      </c>
      <c r="CU17" s="60">
        <f t="shared" si="31"/>
        <v>2352788568.8484874</v>
      </c>
      <c r="CV17" s="60">
        <f t="shared" si="32"/>
        <v>1246692740.9810901</v>
      </c>
      <c r="CW17" s="15">
        <f t="shared" si="33"/>
        <v>3478589130.2088833</v>
      </c>
      <c r="CX17" s="61">
        <f t="shared" si="0"/>
        <v>1587851653.5074301</v>
      </c>
      <c r="CY17" s="61">
        <f t="shared" si="1"/>
        <v>1890737476.701453</v>
      </c>
      <c r="CZ17" s="61">
        <f t="shared" si="34"/>
        <v>0</v>
      </c>
      <c r="DA17" s="114">
        <f t="shared" si="35"/>
        <v>66610933.847258002</v>
      </c>
      <c r="DC17" s="62"/>
      <c r="DD17" s="62"/>
      <c r="DE17" s="62"/>
      <c r="DF17" s="62"/>
      <c r="DG17" s="62"/>
      <c r="DH17" s="63"/>
      <c r="DI17" s="63"/>
      <c r="DJ17" s="63"/>
      <c r="DK17" s="63"/>
      <c r="DL17" s="64"/>
      <c r="DM17" s="34"/>
      <c r="DN17" s="62"/>
      <c r="DO17" s="62"/>
      <c r="DP17" s="62"/>
      <c r="DS17" s="65"/>
    </row>
    <row r="18" spans="1:123" x14ac:dyDescent="0.45">
      <c r="A18" s="1">
        <v>15</v>
      </c>
      <c r="B18" s="42">
        <v>515</v>
      </c>
      <c r="C18" s="42" t="s">
        <v>122</v>
      </c>
      <c r="D18" s="55">
        <f t="shared" si="2"/>
        <v>1435244442.085</v>
      </c>
      <c r="E18" s="56">
        <v>1435244442.085</v>
      </c>
      <c r="F18" s="55">
        <f t="shared" si="3"/>
        <v>408268108.10000443</v>
      </c>
      <c r="G18" s="42">
        <v>198086959.67998001</v>
      </c>
      <c r="H18" s="42">
        <v>0</v>
      </c>
      <c r="I18" s="42">
        <v>2933629.5425664</v>
      </c>
      <c r="J18" s="42">
        <v>29999999.999984</v>
      </c>
      <c r="K18" s="42">
        <v>26791959.031491</v>
      </c>
      <c r="L18" s="42">
        <v>54360000.000023</v>
      </c>
      <c r="M18" s="42">
        <v>38688831.257160001</v>
      </c>
      <c r="N18" s="42">
        <v>57406728.588799998</v>
      </c>
      <c r="O18" s="55">
        <f t="shared" si="4"/>
        <v>66376007.999776997</v>
      </c>
      <c r="P18" s="56">
        <v>0</v>
      </c>
      <c r="Q18" s="56">
        <v>66376007.999776997</v>
      </c>
      <c r="R18" s="55">
        <f t="shared" si="5"/>
        <v>30517831.698394001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30517831.698394001</v>
      </c>
      <c r="Z18" s="55">
        <f t="shared" si="6"/>
        <v>120346200.155531</v>
      </c>
      <c r="AA18" s="55">
        <f t="shared" si="7"/>
        <v>0</v>
      </c>
      <c r="AB18" s="42">
        <v>0</v>
      </c>
      <c r="AC18" s="42">
        <v>0</v>
      </c>
      <c r="AD18" s="55">
        <f t="shared" si="8"/>
        <v>0</v>
      </c>
      <c r="AE18" s="42">
        <v>0</v>
      </c>
      <c r="AF18" s="42">
        <v>0</v>
      </c>
      <c r="AG18" s="55">
        <f t="shared" si="9"/>
        <v>120346200.155531</v>
      </c>
      <c r="AH18" s="42">
        <v>49943673.070896998</v>
      </c>
      <c r="AI18" s="42">
        <v>70402527.084634006</v>
      </c>
      <c r="AJ18" s="55">
        <f t="shared" si="10"/>
        <v>17537532.051059999</v>
      </c>
      <c r="AK18" s="42">
        <v>0</v>
      </c>
      <c r="AL18" s="42">
        <v>0</v>
      </c>
      <c r="AM18" s="42">
        <v>0</v>
      </c>
      <c r="AN18" s="42">
        <v>0</v>
      </c>
      <c r="AO18" s="42">
        <v>17537532.051059999</v>
      </c>
      <c r="AP18" s="55">
        <v>873830039.87445998</v>
      </c>
      <c r="AQ18" s="55">
        <f t="shared" si="11"/>
        <v>275845726.27090532</v>
      </c>
      <c r="AR18" s="42">
        <v>11692633.409873709</v>
      </c>
      <c r="AS18" s="42">
        <v>5011128.6042315895</v>
      </c>
      <c r="AT18" s="42">
        <v>259141964.2568</v>
      </c>
      <c r="AU18" s="55">
        <f t="shared" si="12"/>
        <v>63473698.944843002</v>
      </c>
      <c r="AV18" s="42">
        <v>18356511.444843002</v>
      </c>
      <c r="AW18" s="42">
        <v>45117187.5</v>
      </c>
      <c r="AX18" s="55">
        <v>0</v>
      </c>
      <c r="AY18" s="55">
        <v>0</v>
      </c>
      <c r="AZ18" s="55">
        <f t="shared" si="13"/>
        <v>0</v>
      </c>
      <c r="BA18" s="56">
        <v>0</v>
      </c>
      <c r="BB18" s="55">
        <f t="shared" si="14"/>
        <v>2005626645.2710302</v>
      </c>
      <c r="BC18" s="56">
        <v>1300970996.4189</v>
      </c>
      <c r="BD18" s="56">
        <v>576264981.53274</v>
      </c>
      <c r="BE18" s="56">
        <v>128390667.31939</v>
      </c>
      <c r="BF18" s="55">
        <f t="shared" si="15"/>
        <v>413990823.7077136</v>
      </c>
      <c r="BG18" s="42">
        <v>89935968.759635568</v>
      </c>
      <c r="BH18" s="42">
        <v>143986343.94807804</v>
      </c>
      <c r="BI18" s="42">
        <v>180068511</v>
      </c>
      <c r="BJ18" s="55">
        <v>498132082.55229002</v>
      </c>
      <c r="BK18" s="55">
        <f t="shared" si="16"/>
        <v>0</v>
      </c>
      <c r="BL18" s="56">
        <v>0</v>
      </c>
      <c r="BM18" s="55">
        <v>3177435289.5830998</v>
      </c>
      <c r="BN18" s="55">
        <f t="shared" si="17"/>
        <v>113946689.37668</v>
      </c>
      <c r="BO18" s="42">
        <v>113946689.37668</v>
      </c>
      <c r="BP18" s="42">
        <v>0</v>
      </c>
      <c r="BQ18" s="55">
        <v>48103177.237118922</v>
      </c>
      <c r="BR18" s="55">
        <f t="shared" si="18"/>
        <v>0</v>
      </c>
      <c r="BS18" s="56"/>
      <c r="BT18" s="42">
        <v>0</v>
      </c>
      <c r="BU18" s="55">
        <f t="shared" si="19"/>
        <v>34070636.958675101</v>
      </c>
      <c r="BV18" s="42">
        <v>32498082.4419</v>
      </c>
      <c r="BW18" s="42">
        <v>1572554.5167751</v>
      </c>
      <c r="BX18" s="55">
        <f t="shared" si="20"/>
        <v>0</v>
      </c>
      <c r="BY18" s="56">
        <v>0</v>
      </c>
      <c r="BZ18" s="55">
        <v>272161761.84676999</v>
      </c>
      <c r="CA18" s="55">
        <f t="shared" si="21"/>
        <v>21052631.578956999</v>
      </c>
      <c r="CB18" s="56">
        <v>0</v>
      </c>
      <c r="CC18" s="56">
        <v>21052631.578956999</v>
      </c>
      <c r="CD18" s="55">
        <f t="shared" si="22"/>
        <v>14905312.532334</v>
      </c>
      <c r="CE18" s="56">
        <v>14905312.532334</v>
      </c>
      <c r="CF18" s="57">
        <v>0</v>
      </c>
      <c r="CG18" s="56"/>
      <c r="CH18" s="55">
        <f t="shared" si="23"/>
        <v>232905539.92618999</v>
      </c>
      <c r="CI18" s="42">
        <v>197945329.54618999</v>
      </c>
      <c r="CJ18" s="42">
        <v>34960210.380000003</v>
      </c>
      <c r="CK18" s="42">
        <v>0</v>
      </c>
      <c r="CL18" s="42">
        <v>0</v>
      </c>
      <c r="CM18" s="55">
        <f t="shared" si="24"/>
        <v>0</v>
      </c>
      <c r="CN18" s="56">
        <v>0</v>
      </c>
      <c r="CO18" s="55">
        <f t="shared" si="25"/>
        <v>10123770177.750834</v>
      </c>
      <c r="CP18" s="58">
        <f t="shared" si="26"/>
        <v>7558512424.8133669</v>
      </c>
      <c r="CQ18" s="59">
        <f t="shared" si="27"/>
        <v>1501620450.0847771</v>
      </c>
      <c r="CR18" s="59">
        <f t="shared" si="28"/>
        <v>6056891974.72859</v>
      </c>
      <c r="CS18" s="13">
        <f t="shared" si="29"/>
        <v>1524450668.5708964</v>
      </c>
      <c r="CT18" s="60">
        <f t="shared" si="30"/>
        <v>438785939.79839844</v>
      </c>
      <c r="CU18" s="60">
        <f t="shared" si="31"/>
        <v>852759188.84630799</v>
      </c>
      <c r="CV18" s="60">
        <f t="shared" si="32"/>
        <v>232905539.92618999</v>
      </c>
      <c r="CW18" s="15">
        <f t="shared" si="33"/>
        <v>1040807084.36657</v>
      </c>
      <c r="CX18" s="61">
        <f t="shared" si="0"/>
        <v>137883732.20659101</v>
      </c>
      <c r="CY18" s="61">
        <f t="shared" si="1"/>
        <v>881870720.58102202</v>
      </c>
      <c r="CZ18" s="61">
        <f t="shared" si="34"/>
        <v>21052631.578956999</v>
      </c>
      <c r="DA18" s="114">
        <f t="shared" si="35"/>
        <v>0</v>
      </c>
      <c r="DC18" s="62"/>
      <c r="DD18" s="62"/>
      <c r="DE18" s="62"/>
      <c r="DF18" s="62"/>
      <c r="DG18" s="62"/>
      <c r="DH18" s="63"/>
      <c r="DI18" s="63"/>
      <c r="DJ18" s="63"/>
      <c r="DK18" s="63"/>
      <c r="DL18" s="64"/>
      <c r="DM18" s="34"/>
      <c r="DN18" s="62"/>
      <c r="DO18" s="62"/>
      <c r="DP18" s="62"/>
      <c r="DS18" s="65"/>
    </row>
    <row r="19" spans="1:123" x14ac:dyDescent="0.45">
      <c r="A19" s="1">
        <v>16</v>
      </c>
      <c r="B19" s="42">
        <v>517</v>
      </c>
      <c r="C19" s="42" t="s">
        <v>123</v>
      </c>
      <c r="D19" s="55">
        <f t="shared" si="2"/>
        <v>2603515116.7277999</v>
      </c>
      <c r="E19" s="56">
        <v>2603515116.7277999</v>
      </c>
      <c r="F19" s="55">
        <f t="shared" si="3"/>
        <v>1074702670.030478</v>
      </c>
      <c r="G19" s="42">
        <v>428608542.91153002</v>
      </c>
      <c r="H19" s="42">
        <v>0</v>
      </c>
      <c r="I19" s="42">
        <v>17558810.827360999</v>
      </c>
      <c r="J19" s="42">
        <v>29999999.999984</v>
      </c>
      <c r="K19" s="42">
        <v>26791959.031491</v>
      </c>
      <c r="L19" s="42">
        <v>187320000.00001001</v>
      </c>
      <c r="M19" s="42">
        <v>90982526.253102005</v>
      </c>
      <c r="N19" s="42">
        <v>293440831.00700003</v>
      </c>
      <c r="O19" s="55">
        <f t="shared" si="4"/>
        <v>0</v>
      </c>
      <c r="P19" s="56">
        <v>0</v>
      </c>
      <c r="Q19" s="56">
        <v>0</v>
      </c>
      <c r="R19" s="55">
        <f t="shared" si="5"/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55">
        <f t="shared" si="6"/>
        <v>735782490.28347003</v>
      </c>
      <c r="AA19" s="55">
        <f t="shared" si="7"/>
        <v>0</v>
      </c>
      <c r="AB19" s="42">
        <v>0</v>
      </c>
      <c r="AC19" s="42">
        <v>0</v>
      </c>
      <c r="AD19" s="55">
        <f t="shared" si="8"/>
        <v>0</v>
      </c>
      <c r="AE19" s="42">
        <v>0</v>
      </c>
      <c r="AF19" s="42">
        <v>0</v>
      </c>
      <c r="AG19" s="55">
        <f t="shared" si="9"/>
        <v>735782490.28347003</v>
      </c>
      <c r="AH19" s="42">
        <v>305349733.50647002</v>
      </c>
      <c r="AI19" s="42">
        <v>430432756.77700001</v>
      </c>
      <c r="AJ19" s="55">
        <f t="shared" si="10"/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55">
        <v>1035434064.0044</v>
      </c>
      <c r="AQ19" s="55">
        <f t="shared" si="11"/>
        <v>299127820.02399701</v>
      </c>
      <c r="AR19" s="42">
        <v>47321298.9815979</v>
      </c>
      <c r="AS19" s="42">
        <v>20280556.706399098</v>
      </c>
      <c r="AT19" s="42">
        <v>231525964.336</v>
      </c>
      <c r="AU19" s="55">
        <f t="shared" si="12"/>
        <v>166281334.65705901</v>
      </c>
      <c r="AV19" s="42">
        <v>76046959.657058999</v>
      </c>
      <c r="AW19" s="42">
        <v>90234375</v>
      </c>
      <c r="AX19" s="55">
        <v>0</v>
      </c>
      <c r="AY19" s="55">
        <v>0</v>
      </c>
      <c r="AZ19" s="55">
        <f t="shared" si="13"/>
        <v>0</v>
      </c>
      <c r="BA19" s="56">
        <v>0</v>
      </c>
      <c r="BB19" s="55">
        <f t="shared" si="14"/>
        <v>15081302930.47998</v>
      </c>
      <c r="BC19" s="56">
        <v>12572019890.493</v>
      </c>
      <c r="BD19" s="56">
        <v>2057290567.9977</v>
      </c>
      <c r="BE19" s="56">
        <v>451992471.98927999</v>
      </c>
      <c r="BF19" s="55">
        <f t="shared" si="15"/>
        <v>3665470327.8722982</v>
      </c>
      <c r="BG19" s="42">
        <v>1137488407.8458302</v>
      </c>
      <c r="BH19" s="42">
        <v>2371665014.0264678</v>
      </c>
      <c r="BI19" s="42">
        <v>156316906.00000003</v>
      </c>
      <c r="BJ19" s="55">
        <v>1566186935.9475</v>
      </c>
      <c r="BK19" s="55">
        <f t="shared" si="16"/>
        <v>0</v>
      </c>
      <c r="BL19" s="56">
        <v>0</v>
      </c>
      <c r="BM19" s="55">
        <v>6087260218.1552</v>
      </c>
      <c r="BN19" s="55">
        <f t="shared" si="17"/>
        <v>697052068.89488006</v>
      </c>
      <c r="BO19" s="42">
        <v>333312527.07871997</v>
      </c>
      <c r="BP19" s="42">
        <v>363739541.81616002</v>
      </c>
      <c r="BQ19" s="55">
        <v>578259711.99421132</v>
      </c>
      <c r="BR19" s="55">
        <f t="shared" si="18"/>
        <v>0</v>
      </c>
      <c r="BS19" s="56"/>
      <c r="BT19" s="42">
        <v>0</v>
      </c>
      <c r="BU19" s="55">
        <f t="shared" si="19"/>
        <v>47872705.754115</v>
      </c>
      <c r="BV19" s="42">
        <v>35836265.924415</v>
      </c>
      <c r="BW19" s="42">
        <v>12036439.829700001</v>
      </c>
      <c r="BX19" s="55">
        <f t="shared" si="20"/>
        <v>0</v>
      </c>
      <c r="BY19" s="56">
        <v>0</v>
      </c>
      <c r="BZ19" s="55">
        <v>609592128.45914996</v>
      </c>
      <c r="CA19" s="55">
        <f t="shared" si="21"/>
        <v>21052631.578956999</v>
      </c>
      <c r="CB19" s="56">
        <v>0</v>
      </c>
      <c r="CC19" s="56">
        <v>21052631.578956999</v>
      </c>
      <c r="CD19" s="55">
        <f t="shared" si="22"/>
        <v>91413138.057542995</v>
      </c>
      <c r="CE19" s="56">
        <v>91413138.057542995</v>
      </c>
      <c r="CF19" s="57">
        <v>0</v>
      </c>
      <c r="CG19" s="56"/>
      <c r="CH19" s="55">
        <f t="shared" si="23"/>
        <v>3584377523.0663996</v>
      </c>
      <c r="CI19" s="42">
        <v>2317935164.8663998</v>
      </c>
      <c r="CJ19" s="42">
        <v>993339636.20000005</v>
      </c>
      <c r="CK19" s="42">
        <v>267333722</v>
      </c>
      <c r="CL19" s="42">
        <v>5769000</v>
      </c>
      <c r="CM19" s="55">
        <f t="shared" si="24"/>
        <v>0</v>
      </c>
      <c r="CN19" s="56">
        <v>0</v>
      </c>
      <c r="CO19" s="55">
        <f t="shared" si="25"/>
        <v>37944683815.987434</v>
      </c>
      <c r="CP19" s="58">
        <f t="shared" si="26"/>
        <v>24807512329.367378</v>
      </c>
      <c r="CQ19" s="59">
        <f t="shared" si="27"/>
        <v>2603515116.7277999</v>
      </c>
      <c r="CR19" s="59">
        <f t="shared" si="28"/>
        <v>22203997212.63958</v>
      </c>
      <c r="CS19" s="13">
        <f t="shared" si="29"/>
        <v>9460016253.6997108</v>
      </c>
      <c r="CT19" s="60">
        <f t="shared" si="30"/>
        <v>1074702670.030478</v>
      </c>
      <c r="CU19" s="60">
        <f t="shared" si="31"/>
        <v>4800936060.6028328</v>
      </c>
      <c r="CV19" s="60">
        <f t="shared" si="32"/>
        <v>3584377523.0663996</v>
      </c>
      <c r="CW19" s="15">
        <f t="shared" si="33"/>
        <v>3677155232.9203472</v>
      </c>
      <c r="CX19" s="61">
        <f t="shared" si="0"/>
        <v>735782490.28347003</v>
      </c>
      <c r="CY19" s="61">
        <f t="shared" si="1"/>
        <v>2920320111.05792</v>
      </c>
      <c r="CZ19" s="61">
        <f t="shared" si="34"/>
        <v>21052631.578956999</v>
      </c>
      <c r="DA19" s="114">
        <f t="shared" si="35"/>
        <v>0</v>
      </c>
      <c r="DC19" s="62"/>
      <c r="DD19" s="62"/>
      <c r="DE19" s="62"/>
      <c r="DF19" s="62"/>
      <c r="DG19" s="62"/>
      <c r="DH19" s="63"/>
      <c r="DI19" s="63"/>
      <c r="DJ19" s="63"/>
      <c r="DK19" s="63"/>
      <c r="DL19" s="64"/>
      <c r="DM19" s="34"/>
      <c r="DN19" s="62"/>
      <c r="DO19" s="62"/>
      <c r="DP19" s="62"/>
      <c r="DS19" s="65"/>
    </row>
    <row r="20" spans="1:123" x14ac:dyDescent="0.45">
      <c r="A20" s="1">
        <v>17</v>
      </c>
      <c r="B20" s="42">
        <v>518</v>
      </c>
      <c r="C20" s="42" t="s">
        <v>124</v>
      </c>
      <c r="D20" s="55">
        <f t="shared" si="2"/>
        <v>1899740950.8041999</v>
      </c>
      <c r="E20" s="56">
        <v>1899740950.8041999</v>
      </c>
      <c r="F20" s="55">
        <f t="shared" si="3"/>
        <v>1035584992.197643</v>
      </c>
      <c r="G20" s="42">
        <v>423537537.15355998</v>
      </c>
      <c r="H20" s="42">
        <v>0</v>
      </c>
      <c r="I20" s="42">
        <v>13364312.360575</v>
      </c>
      <c r="J20" s="42">
        <v>29999999.999984</v>
      </c>
      <c r="K20" s="42">
        <v>26791959.031491</v>
      </c>
      <c r="L20" s="42">
        <v>156960000.00003001</v>
      </c>
      <c r="M20" s="42">
        <v>99060414.098003</v>
      </c>
      <c r="N20" s="42">
        <v>285870769.55400002</v>
      </c>
      <c r="O20" s="55">
        <f t="shared" si="4"/>
        <v>271407932.00013</v>
      </c>
      <c r="P20" s="56">
        <v>0</v>
      </c>
      <c r="Q20" s="56">
        <v>271407932.00013</v>
      </c>
      <c r="R20" s="55">
        <f t="shared" si="5"/>
        <v>135902842.669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135902842.669</v>
      </c>
      <c r="Z20" s="55">
        <f t="shared" si="6"/>
        <v>472942765.81184995</v>
      </c>
      <c r="AA20" s="55">
        <f t="shared" si="7"/>
        <v>0</v>
      </c>
      <c r="AB20" s="42">
        <v>0</v>
      </c>
      <c r="AC20" s="42">
        <v>0</v>
      </c>
      <c r="AD20" s="55">
        <f t="shared" si="8"/>
        <v>0</v>
      </c>
      <c r="AE20" s="42">
        <v>0</v>
      </c>
      <c r="AF20" s="42">
        <v>0</v>
      </c>
      <c r="AG20" s="55">
        <f t="shared" si="9"/>
        <v>472942765.81184995</v>
      </c>
      <c r="AH20" s="42">
        <v>196271247.83688</v>
      </c>
      <c r="AI20" s="42">
        <v>276671517.97496998</v>
      </c>
      <c r="AJ20" s="55">
        <f t="shared" si="10"/>
        <v>53963405.117820002</v>
      </c>
      <c r="AK20" s="42">
        <v>0</v>
      </c>
      <c r="AL20" s="42">
        <v>0</v>
      </c>
      <c r="AM20" s="42">
        <v>0</v>
      </c>
      <c r="AN20" s="42">
        <v>0</v>
      </c>
      <c r="AO20" s="42">
        <v>53963405.117820002</v>
      </c>
      <c r="AP20" s="55">
        <v>677118586.55367005</v>
      </c>
      <c r="AQ20" s="55">
        <f t="shared" si="11"/>
        <v>397368449.24000102</v>
      </c>
      <c r="AR20" s="42">
        <v>47859339.628485695</v>
      </c>
      <c r="AS20" s="42">
        <v>20511145.5550653</v>
      </c>
      <c r="AT20" s="42">
        <v>328997964.05645001</v>
      </c>
      <c r="AU20" s="55">
        <f t="shared" si="12"/>
        <v>187552437.09240001</v>
      </c>
      <c r="AV20" s="42">
        <v>71536812.092399999</v>
      </c>
      <c r="AW20" s="42">
        <v>116015625</v>
      </c>
      <c r="AX20" s="55">
        <v>0</v>
      </c>
      <c r="AY20" s="55">
        <v>0</v>
      </c>
      <c r="AZ20" s="55">
        <f t="shared" si="13"/>
        <v>0</v>
      </c>
      <c r="BA20" s="56">
        <v>0</v>
      </c>
      <c r="BB20" s="55">
        <f t="shared" si="14"/>
        <v>12250853741.14146</v>
      </c>
      <c r="BC20" s="56">
        <v>8666069409.1527996</v>
      </c>
      <c r="BD20" s="56">
        <v>2964176071.9923</v>
      </c>
      <c r="BE20" s="56">
        <v>620608259.99635994</v>
      </c>
      <c r="BF20" s="55">
        <f t="shared" si="15"/>
        <v>2220070410.2663059</v>
      </c>
      <c r="BG20" s="42">
        <v>836431943.75033832</v>
      </c>
      <c r="BH20" s="42">
        <v>1104728369.1124589</v>
      </c>
      <c r="BI20" s="42">
        <v>278910097.40350878</v>
      </c>
      <c r="BJ20" s="55">
        <v>1582071017.0536001</v>
      </c>
      <c r="BK20" s="55">
        <f t="shared" si="16"/>
        <v>0</v>
      </c>
      <c r="BL20" s="56">
        <v>0</v>
      </c>
      <c r="BM20" s="55">
        <v>3990805359.9966998</v>
      </c>
      <c r="BN20" s="55">
        <f t="shared" si="17"/>
        <v>259604907.26477</v>
      </c>
      <c r="BO20" s="42">
        <v>259604907.26477</v>
      </c>
      <c r="BP20" s="42">
        <v>0</v>
      </c>
      <c r="BQ20" s="55">
        <v>1086440626.0597582</v>
      </c>
      <c r="BR20" s="55">
        <f t="shared" si="18"/>
        <v>250000000</v>
      </c>
      <c r="BS20" s="56">
        <v>250000000</v>
      </c>
      <c r="BT20" s="42">
        <v>0</v>
      </c>
      <c r="BU20" s="55">
        <f t="shared" si="19"/>
        <v>48471021.926531002</v>
      </c>
      <c r="BV20" s="42">
        <v>37724111.714924999</v>
      </c>
      <c r="BW20" s="42">
        <v>10746910.211606</v>
      </c>
      <c r="BX20" s="55">
        <f t="shared" si="20"/>
        <v>0</v>
      </c>
      <c r="BY20" s="56">
        <v>0</v>
      </c>
      <c r="BZ20" s="55">
        <v>555831870.40355003</v>
      </c>
      <c r="CA20" s="55">
        <f t="shared" si="21"/>
        <v>21052631.578956999</v>
      </c>
      <c r="CB20" s="56">
        <v>0</v>
      </c>
      <c r="CC20" s="56">
        <v>21052631.578956999</v>
      </c>
      <c r="CD20" s="55">
        <f t="shared" si="22"/>
        <v>86253448.680438995</v>
      </c>
      <c r="CE20" s="56">
        <v>86253448.680438995</v>
      </c>
      <c r="CF20" s="57">
        <v>0</v>
      </c>
      <c r="CG20" s="56"/>
      <c r="CH20" s="55">
        <f t="shared" si="23"/>
        <v>1489735430.7695501</v>
      </c>
      <c r="CI20" s="42">
        <v>572682110.32955003</v>
      </c>
      <c r="CJ20" s="42">
        <v>847835770.44000006</v>
      </c>
      <c r="CK20" s="42">
        <v>0</v>
      </c>
      <c r="CL20" s="42">
        <v>69217550</v>
      </c>
      <c r="CM20" s="55">
        <f t="shared" si="24"/>
        <v>0</v>
      </c>
      <c r="CN20" s="56">
        <v>0</v>
      </c>
      <c r="CO20" s="55">
        <f t="shared" si="25"/>
        <v>28972772826.628338</v>
      </c>
      <c r="CP20" s="58">
        <f t="shared" si="26"/>
        <v>19089926570.496162</v>
      </c>
      <c r="CQ20" s="59">
        <f t="shared" si="27"/>
        <v>2171148882.8043299</v>
      </c>
      <c r="CR20" s="59">
        <f t="shared" si="28"/>
        <v>16918777687.691832</v>
      </c>
      <c r="CS20" s="13">
        <f t="shared" si="29"/>
        <v>5672991503.0142403</v>
      </c>
      <c r="CT20" s="60">
        <f t="shared" si="30"/>
        <v>1171487834.866643</v>
      </c>
      <c r="CU20" s="60">
        <f t="shared" si="31"/>
        <v>3011768237.378047</v>
      </c>
      <c r="CV20" s="60">
        <f t="shared" si="32"/>
        <v>1489735430.7695501</v>
      </c>
      <c r="CW20" s="15">
        <f t="shared" si="33"/>
        <v>4209854753.1179352</v>
      </c>
      <c r="CX20" s="61">
        <f t="shared" si="0"/>
        <v>526906170.92966998</v>
      </c>
      <c r="CY20" s="61">
        <f t="shared" si="1"/>
        <v>3411895950.6093082</v>
      </c>
      <c r="CZ20" s="61">
        <f t="shared" si="34"/>
        <v>271052631.57895702</v>
      </c>
      <c r="DA20" s="114">
        <f t="shared" si="35"/>
        <v>0</v>
      </c>
      <c r="DC20" s="62"/>
      <c r="DD20" s="62"/>
      <c r="DE20" s="62"/>
      <c r="DF20" s="62"/>
      <c r="DG20" s="62"/>
      <c r="DH20" s="63"/>
      <c r="DI20" s="63"/>
      <c r="DJ20" s="63"/>
      <c r="DK20" s="63"/>
      <c r="DL20" s="64"/>
      <c r="DM20" s="34"/>
      <c r="DN20" s="62"/>
      <c r="DO20" s="62"/>
      <c r="DP20" s="62"/>
      <c r="DS20" s="65"/>
    </row>
    <row r="21" spans="1:123" x14ac:dyDescent="0.45">
      <c r="A21" s="1">
        <v>18</v>
      </c>
      <c r="B21" s="42">
        <v>519</v>
      </c>
      <c r="C21" s="42" t="s">
        <v>125</v>
      </c>
      <c r="D21" s="55">
        <f t="shared" si="2"/>
        <v>1804264866.7876</v>
      </c>
      <c r="E21" s="56">
        <v>1804264866.7876</v>
      </c>
      <c r="F21" s="55">
        <f t="shared" si="3"/>
        <v>845757623.94673085</v>
      </c>
      <c r="G21" s="42">
        <v>344608104.48246002</v>
      </c>
      <c r="H21" s="42">
        <v>0</v>
      </c>
      <c r="I21" s="42">
        <v>13635944.725625999</v>
      </c>
      <c r="J21" s="42">
        <v>29999999.999984</v>
      </c>
      <c r="K21" s="42">
        <v>26791959.031491</v>
      </c>
      <c r="L21" s="42">
        <v>158879999.99992001</v>
      </c>
      <c r="M21" s="42">
        <v>104162238.00004999</v>
      </c>
      <c r="N21" s="42">
        <v>167679377.70719999</v>
      </c>
      <c r="O21" s="55">
        <f t="shared" si="4"/>
        <v>608214227.99998999</v>
      </c>
      <c r="P21" s="56">
        <v>0</v>
      </c>
      <c r="Q21" s="56">
        <v>608214227.99998999</v>
      </c>
      <c r="R21" s="55">
        <f t="shared" si="5"/>
        <v>197513423.48161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197513423.48161</v>
      </c>
      <c r="Z21" s="55">
        <f t="shared" si="6"/>
        <v>257836998.14210999</v>
      </c>
      <c r="AA21" s="55">
        <f t="shared" si="7"/>
        <v>0</v>
      </c>
      <c r="AB21" s="42">
        <v>0</v>
      </c>
      <c r="AC21" s="42">
        <v>0</v>
      </c>
      <c r="AD21" s="55">
        <f t="shared" si="8"/>
        <v>0</v>
      </c>
      <c r="AE21" s="42">
        <v>0</v>
      </c>
      <c r="AF21" s="42">
        <v>0</v>
      </c>
      <c r="AG21" s="55">
        <f t="shared" si="9"/>
        <v>257836998.14210999</v>
      </c>
      <c r="AH21" s="42">
        <v>107002354.24258</v>
      </c>
      <c r="AI21" s="42">
        <v>150834643.89952999</v>
      </c>
      <c r="AJ21" s="55">
        <f t="shared" si="10"/>
        <v>74851577.809919998</v>
      </c>
      <c r="AK21" s="42">
        <v>0</v>
      </c>
      <c r="AL21" s="42">
        <v>0</v>
      </c>
      <c r="AM21" s="42">
        <v>0</v>
      </c>
      <c r="AN21" s="42">
        <v>0</v>
      </c>
      <c r="AO21" s="42">
        <v>74851577.809919998</v>
      </c>
      <c r="AP21" s="55">
        <v>995939640.53953004</v>
      </c>
      <c r="AQ21" s="55">
        <f t="shared" si="11"/>
        <v>435470184.02726901</v>
      </c>
      <c r="AR21" s="42">
        <v>34568954.094177298</v>
      </c>
      <c r="AS21" s="42">
        <v>14815266.040361701</v>
      </c>
      <c r="AT21" s="42">
        <v>386085963.89273</v>
      </c>
      <c r="AU21" s="55">
        <f t="shared" si="12"/>
        <v>154713160.07513699</v>
      </c>
      <c r="AV21" s="42">
        <v>45142847.575136997</v>
      </c>
      <c r="AW21" s="42">
        <v>109570312.5</v>
      </c>
      <c r="AX21" s="55">
        <v>0</v>
      </c>
      <c r="AY21" s="55">
        <v>0</v>
      </c>
      <c r="AZ21" s="55">
        <f t="shared" si="13"/>
        <v>0</v>
      </c>
      <c r="BA21" s="56">
        <v>0</v>
      </c>
      <c r="BB21" s="55">
        <f t="shared" si="14"/>
        <v>13440635856.962799</v>
      </c>
      <c r="BC21" s="56">
        <v>9089943090.0883999</v>
      </c>
      <c r="BD21" s="56">
        <v>3179553660.5791998</v>
      </c>
      <c r="BE21" s="56">
        <v>1171139106.2952001</v>
      </c>
      <c r="BF21" s="55">
        <f t="shared" si="15"/>
        <v>2606060051.2340765</v>
      </c>
      <c r="BG21" s="42">
        <v>662645819.6005435</v>
      </c>
      <c r="BH21" s="42">
        <v>1410807896.5468559</v>
      </c>
      <c r="BI21" s="42">
        <v>532606335.08667713</v>
      </c>
      <c r="BJ21" s="55">
        <v>1022130223.2214</v>
      </c>
      <c r="BK21" s="55">
        <f t="shared" si="16"/>
        <v>0</v>
      </c>
      <c r="BL21" s="56">
        <v>0</v>
      </c>
      <c r="BM21" s="55">
        <v>5961972081.0885</v>
      </c>
      <c r="BN21" s="55">
        <f t="shared" si="17"/>
        <v>726822538.77530003</v>
      </c>
      <c r="BO21" s="42">
        <v>222567923.47514001</v>
      </c>
      <c r="BP21" s="42">
        <v>504254615.30015999</v>
      </c>
      <c r="BQ21" s="55">
        <v>572246814.83983147</v>
      </c>
      <c r="BR21" s="55">
        <f t="shared" si="18"/>
        <v>0</v>
      </c>
      <c r="BS21" s="56"/>
      <c r="BT21" s="42">
        <v>0</v>
      </c>
      <c r="BU21" s="55">
        <f t="shared" si="19"/>
        <v>48206060.326970205</v>
      </c>
      <c r="BV21" s="42">
        <v>42124426.543980002</v>
      </c>
      <c r="BW21" s="42">
        <v>6081633.7829902004</v>
      </c>
      <c r="BX21" s="55">
        <f t="shared" si="20"/>
        <v>0</v>
      </c>
      <c r="BY21" s="56">
        <v>0</v>
      </c>
      <c r="BZ21" s="55">
        <v>274434182.39647001</v>
      </c>
      <c r="CA21" s="55">
        <f t="shared" si="21"/>
        <v>21052631.578956999</v>
      </c>
      <c r="CB21" s="56">
        <v>0</v>
      </c>
      <c r="CC21" s="56">
        <v>21052631.578956999</v>
      </c>
      <c r="CD21" s="55">
        <f t="shared" si="22"/>
        <v>51941664.201246001</v>
      </c>
      <c r="CE21" s="56">
        <v>51941664.201246001</v>
      </c>
      <c r="CF21" s="57">
        <v>0</v>
      </c>
      <c r="CG21" s="56"/>
      <c r="CH21" s="55">
        <f t="shared" si="23"/>
        <v>1654504204.46788</v>
      </c>
      <c r="CI21" s="42">
        <v>911124089.59788001</v>
      </c>
      <c r="CJ21" s="42">
        <v>720913912.87</v>
      </c>
      <c r="CK21" s="42">
        <v>0</v>
      </c>
      <c r="CL21" s="42">
        <v>22466202</v>
      </c>
      <c r="CM21" s="55">
        <f t="shared" si="24"/>
        <v>0</v>
      </c>
      <c r="CN21" s="56">
        <v>0</v>
      </c>
      <c r="CO21" s="55">
        <f t="shared" si="25"/>
        <v>31754568011.903328</v>
      </c>
      <c r="CP21" s="58">
        <f t="shared" si="26"/>
        <v>22811026673.378418</v>
      </c>
      <c r="CQ21" s="59">
        <f t="shared" si="27"/>
        <v>2412479094.78759</v>
      </c>
      <c r="CR21" s="59">
        <f t="shared" si="28"/>
        <v>20398547578.590828</v>
      </c>
      <c r="CS21" s="13">
        <f t="shared" si="29"/>
        <v>6566275750.4610825</v>
      </c>
      <c r="CT21" s="60">
        <f t="shared" si="30"/>
        <v>1043271047.4283409</v>
      </c>
      <c r="CU21" s="60">
        <f t="shared" si="31"/>
        <v>3868500498.5648613</v>
      </c>
      <c r="CV21" s="60">
        <f t="shared" si="32"/>
        <v>1654504204.46788</v>
      </c>
      <c r="CW21" s="15">
        <f t="shared" si="33"/>
        <v>2377265588.0638256</v>
      </c>
      <c r="CX21" s="61">
        <f t="shared" si="0"/>
        <v>332688575.95203</v>
      </c>
      <c r="CY21" s="61">
        <f t="shared" si="1"/>
        <v>2023524380.5328383</v>
      </c>
      <c r="CZ21" s="61">
        <f t="shared" si="34"/>
        <v>21052631.578956999</v>
      </c>
      <c r="DA21" s="114">
        <f t="shared" si="35"/>
        <v>0</v>
      </c>
      <c r="DC21" s="62"/>
      <c r="DD21" s="62"/>
      <c r="DE21" s="62"/>
      <c r="DF21" s="62"/>
      <c r="DG21" s="62"/>
      <c r="DH21" s="63"/>
      <c r="DI21" s="63"/>
      <c r="DJ21" s="63"/>
      <c r="DK21" s="63"/>
      <c r="DL21" s="64"/>
      <c r="DM21" s="34"/>
      <c r="DN21" s="62"/>
      <c r="DO21" s="62"/>
      <c r="DP21" s="62"/>
      <c r="DS21" s="65"/>
    </row>
    <row r="22" spans="1:123" x14ac:dyDescent="0.45">
      <c r="A22" s="1">
        <v>19</v>
      </c>
      <c r="B22" s="42">
        <v>520</v>
      </c>
      <c r="C22" s="42" t="s">
        <v>126</v>
      </c>
      <c r="D22" s="55">
        <f t="shared" si="2"/>
        <v>1892595734.0452001</v>
      </c>
      <c r="E22" s="56">
        <v>1892595734.0452001</v>
      </c>
      <c r="F22" s="55">
        <f t="shared" si="3"/>
        <v>563833812.85294127</v>
      </c>
      <c r="G22" s="42">
        <v>209611328.99057999</v>
      </c>
      <c r="H22" s="42">
        <v>0</v>
      </c>
      <c r="I22" s="42">
        <v>5741182.5742504001</v>
      </c>
      <c r="J22" s="42">
        <v>29999999.999984</v>
      </c>
      <c r="K22" s="42">
        <v>26791959.031491</v>
      </c>
      <c r="L22" s="42">
        <v>126719999.99999</v>
      </c>
      <c r="M22" s="42">
        <v>76527358.530645996</v>
      </c>
      <c r="N22" s="42">
        <v>88441983.725999996</v>
      </c>
      <c r="O22" s="55">
        <f t="shared" si="4"/>
        <v>0</v>
      </c>
      <c r="P22" s="56">
        <v>0</v>
      </c>
      <c r="Q22" s="56">
        <v>0</v>
      </c>
      <c r="R22" s="55">
        <f t="shared" si="5"/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55">
        <f t="shared" si="6"/>
        <v>660298799.77438998</v>
      </c>
      <c r="AA22" s="55">
        <f t="shared" si="7"/>
        <v>660298799.77438998</v>
      </c>
      <c r="AB22" s="42">
        <v>274024001.90328002</v>
      </c>
      <c r="AC22" s="42">
        <v>386274797.87111002</v>
      </c>
      <c r="AD22" s="55">
        <f t="shared" si="8"/>
        <v>0</v>
      </c>
      <c r="AE22" s="42">
        <v>0</v>
      </c>
      <c r="AF22" s="42">
        <v>0</v>
      </c>
      <c r="AG22" s="55">
        <f t="shared" si="9"/>
        <v>0</v>
      </c>
      <c r="AH22" s="42">
        <v>0</v>
      </c>
      <c r="AI22" s="42">
        <v>0</v>
      </c>
      <c r="AJ22" s="55">
        <f t="shared" si="10"/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55">
        <v>496221143.19362003</v>
      </c>
      <c r="AQ22" s="55">
        <f t="shared" si="11"/>
        <v>477415125.48862004</v>
      </c>
      <c r="AR22" s="42">
        <v>12152813.26562107</v>
      </c>
      <c r="AS22" s="42">
        <v>5208348.5424090298</v>
      </c>
      <c r="AT22" s="42">
        <v>460053963.68058997</v>
      </c>
      <c r="AU22" s="55">
        <f t="shared" si="12"/>
        <v>82600121.033628002</v>
      </c>
      <c r="AV22" s="42">
        <v>11701683.533628</v>
      </c>
      <c r="AW22" s="42">
        <v>70898437.5</v>
      </c>
      <c r="AX22" s="55">
        <v>0</v>
      </c>
      <c r="AY22" s="55">
        <v>0</v>
      </c>
      <c r="AZ22" s="55">
        <f t="shared" si="13"/>
        <v>0</v>
      </c>
      <c r="BA22" s="56">
        <v>0</v>
      </c>
      <c r="BB22" s="55">
        <f t="shared" si="14"/>
        <v>3355066902.1604304</v>
      </c>
      <c r="BC22" s="56">
        <v>2126265169.365</v>
      </c>
      <c r="BD22" s="56">
        <v>991558528.79842997</v>
      </c>
      <c r="BE22" s="56">
        <v>237243203.99700001</v>
      </c>
      <c r="BF22" s="55">
        <f t="shared" si="15"/>
        <v>510728684.3758384</v>
      </c>
      <c r="BG22" s="42">
        <v>148543541.37194511</v>
      </c>
      <c r="BH22" s="42">
        <v>362185143.00389332</v>
      </c>
      <c r="BI22" s="42">
        <v>0</v>
      </c>
      <c r="BJ22" s="55">
        <v>362070770.49250001</v>
      </c>
      <c r="BK22" s="55">
        <f t="shared" si="16"/>
        <v>0</v>
      </c>
      <c r="BL22" s="56">
        <v>0</v>
      </c>
      <c r="BM22" s="55">
        <v>3684852072.8769999</v>
      </c>
      <c r="BN22" s="55">
        <f t="shared" si="17"/>
        <v>244831629.918484</v>
      </c>
      <c r="BO22" s="42">
        <v>76231229.283414006</v>
      </c>
      <c r="BP22" s="42">
        <v>168600400.63507</v>
      </c>
      <c r="BQ22" s="55">
        <v>536169431.91216582</v>
      </c>
      <c r="BR22" s="55">
        <f t="shared" si="18"/>
        <v>0</v>
      </c>
      <c r="BS22" s="56"/>
      <c r="BT22" s="42">
        <v>0</v>
      </c>
      <c r="BU22" s="55">
        <f t="shared" si="19"/>
        <v>31752418.398500901</v>
      </c>
      <c r="BV22" s="42">
        <v>30057040.223955002</v>
      </c>
      <c r="BW22" s="42">
        <v>1695378.1745459</v>
      </c>
      <c r="BX22" s="55">
        <f t="shared" si="20"/>
        <v>0</v>
      </c>
      <c r="BY22" s="56">
        <v>0</v>
      </c>
      <c r="BZ22" s="55">
        <v>195844773.85499001</v>
      </c>
      <c r="CA22" s="55">
        <f t="shared" si="21"/>
        <v>21052631.578956999</v>
      </c>
      <c r="CB22" s="56">
        <v>0</v>
      </c>
      <c r="CC22" s="56">
        <v>21052631.578956999</v>
      </c>
      <c r="CD22" s="55">
        <f t="shared" si="22"/>
        <v>16784147.054540999</v>
      </c>
      <c r="CE22" s="56">
        <v>16784147.054540999</v>
      </c>
      <c r="CF22" s="57">
        <v>0</v>
      </c>
      <c r="CG22" s="56"/>
      <c r="CH22" s="55">
        <f t="shared" si="23"/>
        <v>1419461512.8536</v>
      </c>
      <c r="CI22" s="42">
        <v>982266071.74360001</v>
      </c>
      <c r="CJ22" s="42">
        <v>372683761.11000001</v>
      </c>
      <c r="CK22" s="42">
        <v>58592492</v>
      </c>
      <c r="CL22" s="42">
        <v>5919188</v>
      </c>
      <c r="CM22" s="55">
        <f t="shared" si="24"/>
        <v>0</v>
      </c>
      <c r="CN22" s="56">
        <v>0</v>
      </c>
      <c r="CO22" s="55">
        <f t="shared" si="25"/>
        <v>14551579711.865408</v>
      </c>
      <c r="CP22" s="58">
        <f t="shared" si="26"/>
        <v>9428735852.2762508</v>
      </c>
      <c r="CQ22" s="59">
        <f t="shared" si="27"/>
        <v>1892595734.0452001</v>
      </c>
      <c r="CR22" s="59">
        <f t="shared" si="28"/>
        <v>7536140118.2310505</v>
      </c>
      <c r="CS22" s="13">
        <f t="shared" si="29"/>
        <v>3264807330.9425259</v>
      </c>
      <c r="CT22" s="60">
        <f t="shared" si="30"/>
        <v>563833812.85294127</v>
      </c>
      <c r="CU22" s="60">
        <f t="shared" si="31"/>
        <v>1281512005.2359846</v>
      </c>
      <c r="CV22" s="60">
        <f t="shared" si="32"/>
        <v>1419461512.8536</v>
      </c>
      <c r="CW22" s="15">
        <f t="shared" si="33"/>
        <v>1858036528.646631</v>
      </c>
      <c r="CX22" s="61">
        <f t="shared" si="0"/>
        <v>660298799.77438998</v>
      </c>
      <c r="CY22" s="61">
        <f t="shared" si="1"/>
        <v>1176685097.2932839</v>
      </c>
      <c r="CZ22" s="61">
        <f t="shared" si="34"/>
        <v>21052631.578956999</v>
      </c>
      <c r="DA22" s="114">
        <f t="shared" si="35"/>
        <v>0</v>
      </c>
      <c r="DC22" s="62"/>
      <c r="DD22" s="62"/>
      <c r="DE22" s="62"/>
      <c r="DF22" s="62"/>
      <c r="DG22" s="62"/>
      <c r="DH22" s="63"/>
      <c r="DI22" s="63"/>
      <c r="DJ22" s="63"/>
      <c r="DK22" s="63"/>
      <c r="DL22" s="64"/>
      <c r="DM22" s="34"/>
      <c r="DN22" s="62"/>
      <c r="DO22" s="62"/>
      <c r="DP22" s="62"/>
      <c r="DS22" s="65"/>
    </row>
    <row r="23" spans="1:123" x14ac:dyDescent="0.45">
      <c r="A23" s="1">
        <v>20</v>
      </c>
      <c r="B23" s="42">
        <v>521</v>
      </c>
      <c r="C23" s="42" t="s">
        <v>127</v>
      </c>
      <c r="D23" s="55">
        <f t="shared" si="2"/>
        <v>2913829815.1283002</v>
      </c>
      <c r="E23" s="56">
        <v>2913829815.1283002</v>
      </c>
      <c r="F23" s="55">
        <f t="shared" si="3"/>
        <v>1408438872.232388</v>
      </c>
      <c r="G23" s="42">
        <v>503108323.25809002</v>
      </c>
      <c r="H23" s="42">
        <v>0</v>
      </c>
      <c r="I23" s="42">
        <v>28786239.886422999</v>
      </c>
      <c r="J23" s="42">
        <v>29999999.999984</v>
      </c>
      <c r="K23" s="42">
        <v>26791959.031491</v>
      </c>
      <c r="L23" s="42">
        <v>252719999.99994001</v>
      </c>
      <c r="M23" s="42">
        <v>193019004.29405999</v>
      </c>
      <c r="N23" s="42">
        <v>374013345.76239997</v>
      </c>
      <c r="O23" s="55">
        <f t="shared" si="4"/>
        <v>762292208.00010002</v>
      </c>
      <c r="P23" s="56">
        <v>0</v>
      </c>
      <c r="Q23" s="56">
        <v>762292208.00010002</v>
      </c>
      <c r="R23" s="55">
        <f t="shared" si="5"/>
        <v>355201741.10154998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355201741.10154998</v>
      </c>
      <c r="Z23" s="55">
        <f t="shared" si="6"/>
        <v>1315029659.57235</v>
      </c>
      <c r="AA23" s="55">
        <f t="shared" si="7"/>
        <v>0</v>
      </c>
      <c r="AB23" s="42">
        <v>0</v>
      </c>
      <c r="AC23" s="42">
        <v>0</v>
      </c>
      <c r="AD23" s="55">
        <f t="shared" si="8"/>
        <v>1315029659.57235</v>
      </c>
      <c r="AE23" s="42">
        <v>545737308.71958005</v>
      </c>
      <c r="AF23" s="42">
        <v>769292350.85276997</v>
      </c>
      <c r="AG23" s="55">
        <f t="shared" si="9"/>
        <v>0</v>
      </c>
      <c r="AH23" s="42">
        <v>0</v>
      </c>
      <c r="AI23" s="42">
        <v>0</v>
      </c>
      <c r="AJ23" s="55">
        <f t="shared" si="10"/>
        <v>137559145.21055999</v>
      </c>
      <c r="AK23" s="42">
        <v>0</v>
      </c>
      <c r="AL23" s="42">
        <v>0</v>
      </c>
      <c r="AM23" s="42">
        <v>0</v>
      </c>
      <c r="AN23" s="42">
        <v>0</v>
      </c>
      <c r="AO23" s="42">
        <v>137559145.21055999</v>
      </c>
      <c r="AP23" s="55">
        <v>959228135.27407002</v>
      </c>
      <c r="AQ23" s="55">
        <f t="shared" si="11"/>
        <v>299664609.14297998</v>
      </c>
      <c r="AR23" s="42">
        <v>62212251.323256999</v>
      </c>
      <c r="AS23" s="42">
        <v>26662393.424252998</v>
      </c>
      <c r="AT23" s="42">
        <v>210789964.39546999</v>
      </c>
      <c r="AU23" s="55">
        <f t="shared" si="12"/>
        <v>288442739.14788002</v>
      </c>
      <c r="AV23" s="42">
        <v>101528676.64788</v>
      </c>
      <c r="AW23" s="42">
        <v>186914062.5</v>
      </c>
      <c r="AX23" s="55">
        <v>0</v>
      </c>
      <c r="AY23" s="55">
        <v>0</v>
      </c>
      <c r="AZ23" s="55">
        <f t="shared" si="13"/>
        <v>0</v>
      </c>
      <c r="BA23" s="56">
        <v>0</v>
      </c>
      <c r="BB23" s="55">
        <f t="shared" si="14"/>
        <v>24992432692.046539</v>
      </c>
      <c r="BC23" s="56">
        <v>19929622671.542</v>
      </c>
      <c r="BD23" s="56">
        <v>4474164243.5073004</v>
      </c>
      <c r="BE23" s="56">
        <v>588645776.99723995</v>
      </c>
      <c r="BF23" s="55">
        <f t="shared" si="15"/>
        <v>4358260264.1484423</v>
      </c>
      <c r="BG23" s="42">
        <v>1559016302.7339122</v>
      </c>
      <c r="BH23" s="42">
        <v>2493448055.4145303</v>
      </c>
      <c r="BI23" s="42">
        <v>305795906</v>
      </c>
      <c r="BJ23" s="55">
        <v>1873012805.3556001</v>
      </c>
      <c r="BK23" s="55">
        <f t="shared" si="16"/>
        <v>0</v>
      </c>
      <c r="BL23" s="56">
        <v>0</v>
      </c>
      <c r="BM23" s="55">
        <v>9837801305.2315006</v>
      </c>
      <c r="BN23" s="55">
        <f t="shared" si="17"/>
        <v>971256400.11598003</v>
      </c>
      <c r="BO23" s="42">
        <v>526488096.47925001</v>
      </c>
      <c r="BP23" s="42">
        <v>444768303.63673002</v>
      </c>
      <c r="BQ23" s="55">
        <v>1134543803.2968771</v>
      </c>
      <c r="BR23" s="55">
        <f t="shared" si="18"/>
        <v>0</v>
      </c>
      <c r="BS23" s="56"/>
      <c r="BT23" s="42">
        <v>0</v>
      </c>
      <c r="BU23" s="55">
        <f t="shared" si="19"/>
        <v>52721129.280588999</v>
      </c>
      <c r="BV23" s="42">
        <v>39502232.711144999</v>
      </c>
      <c r="BW23" s="42">
        <v>13218896.569444001</v>
      </c>
      <c r="BX23" s="55">
        <f t="shared" si="20"/>
        <v>0</v>
      </c>
      <c r="BY23" s="56">
        <v>0</v>
      </c>
      <c r="BZ23" s="55">
        <v>572519635.35230994</v>
      </c>
      <c r="CA23" s="55">
        <f t="shared" si="21"/>
        <v>21052631.578956999</v>
      </c>
      <c r="CB23" s="56">
        <v>0</v>
      </c>
      <c r="CC23" s="56">
        <v>21052631.578956999</v>
      </c>
      <c r="CD23" s="55">
        <f t="shared" si="22"/>
        <v>116601786.98720001</v>
      </c>
      <c r="CE23" s="56">
        <v>116601786.98720001</v>
      </c>
      <c r="CF23" s="57">
        <v>0</v>
      </c>
      <c r="CG23" s="56"/>
      <c r="CH23" s="55">
        <f t="shared" si="23"/>
        <v>4089902519.7778001</v>
      </c>
      <c r="CI23" s="42">
        <v>1692335520.3678</v>
      </c>
      <c r="CJ23" s="42">
        <v>1500867008.4100001</v>
      </c>
      <c r="CK23" s="42">
        <v>891315373</v>
      </c>
      <c r="CL23" s="42">
        <v>5384618</v>
      </c>
      <c r="CM23" s="55">
        <f t="shared" si="24"/>
        <v>0</v>
      </c>
      <c r="CN23" s="56">
        <v>0</v>
      </c>
      <c r="CO23" s="55">
        <f t="shared" si="25"/>
        <v>56459791897.981972</v>
      </c>
      <c r="CP23" s="58">
        <f t="shared" si="26"/>
        <v>39465584155.680511</v>
      </c>
      <c r="CQ23" s="59">
        <f t="shared" si="27"/>
        <v>3676122023.1284003</v>
      </c>
      <c r="CR23" s="59">
        <f t="shared" si="28"/>
        <v>35789462132.552109</v>
      </c>
      <c r="CS23" s="13">
        <f t="shared" si="29"/>
        <v>11652047322.786928</v>
      </c>
      <c r="CT23" s="60">
        <f t="shared" si="30"/>
        <v>1763640613.3339381</v>
      </c>
      <c r="CU23" s="60">
        <f t="shared" si="31"/>
        <v>5798504189.6751909</v>
      </c>
      <c r="CV23" s="60">
        <f t="shared" si="32"/>
        <v>4089902519.7778001</v>
      </c>
      <c r="CW23" s="15">
        <f t="shared" si="33"/>
        <v>5342160419.514534</v>
      </c>
      <c r="CX23" s="61">
        <f t="shared" si="0"/>
        <v>1452588804.7829101</v>
      </c>
      <c r="CY23" s="61">
        <f t="shared" si="1"/>
        <v>3868518983.152667</v>
      </c>
      <c r="CZ23" s="61">
        <f t="shared" si="34"/>
        <v>21052631.578956999</v>
      </c>
      <c r="DA23" s="114">
        <f t="shared" si="35"/>
        <v>0</v>
      </c>
      <c r="DC23" s="62"/>
      <c r="DD23" s="62"/>
      <c r="DE23" s="62"/>
      <c r="DF23" s="62"/>
      <c r="DG23" s="62"/>
      <c r="DH23" s="63"/>
      <c r="DI23" s="63"/>
      <c r="DJ23" s="63"/>
      <c r="DK23" s="63"/>
      <c r="DL23" s="64"/>
      <c r="DM23" s="34"/>
      <c r="DN23" s="62"/>
      <c r="DO23" s="62"/>
      <c r="DP23" s="62"/>
      <c r="DS23" s="65"/>
    </row>
    <row r="24" spans="1:123" x14ac:dyDescent="0.45">
      <c r="A24" s="1">
        <v>21</v>
      </c>
      <c r="B24" s="42">
        <v>522</v>
      </c>
      <c r="C24" s="42" t="s">
        <v>128</v>
      </c>
      <c r="D24" s="55">
        <f t="shared" si="2"/>
        <v>1572591092.2852001</v>
      </c>
      <c r="E24" s="56">
        <v>1572591092.2852001</v>
      </c>
      <c r="F24" s="55">
        <f t="shared" si="3"/>
        <v>703515098.54485595</v>
      </c>
      <c r="G24" s="42">
        <v>267225739.71649</v>
      </c>
      <c r="H24" s="42">
        <v>0</v>
      </c>
      <c r="I24" s="42">
        <v>8481720.5987599008</v>
      </c>
      <c r="J24" s="42">
        <v>29999999.999984</v>
      </c>
      <c r="K24" s="42">
        <v>26791959.031491</v>
      </c>
      <c r="L24" s="42">
        <v>168719999.99998</v>
      </c>
      <c r="M24" s="42">
        <v>73126142.595951006</v>
      </c>
      <c r="N24" s="42">
        <v>129169536.6022</v>
      </c>
      <c r="O24" s="55">
        <f t="shared" si="4"/>
        <v>147975180</v>
      </c>
      <c r="P24" s="56">
        <v>0</v>
      </c>
      <c r="Q24" s="56">
        <v>147975180</v>
      </c>
      <c r="R24" s="55">
        <f t="shared" si="5"/>
        <v>37507674.522616997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37507674.522616997</v>
      </c>
      <c r="Z24" s="55">
        <f t="shared" si="6"/>
        <v>1212910265.38342</v>
      </c>
      <c r="AA24" s="55">
        <f t="shared" si="7"/>
        <v>1212910265.38342</v>
      </c>
      <c r="AB24" s="42">
        <v>503357760.12844002</v>
      </c>
      <c r="AC24" s="42">
        <v>709552505.25497997</v>
      </c>
      <c r="AD24" s="55">
        <f t="shared" si="8"/>
        <v>0</v>
      </c>
      <c r="AE24" s="42">
        <v>0</v>
      </c>
      <c r="AF24" s="42">
        <v>0</v>
      </c>
      <c r="AG24" s="55">
        <f t="shared" si="9"/>
        <v>0</v>
      </c>
      <c r="AH24" s="42">
        <v>0</v>
      </c>
      <c r="AI24" s="42">
        <v>0</v>
      </c>
      <c r="AJ24" s="55">
        <f t="shared" si="10"/>
        <v>25928885.813220002</v>
      </c>
      <c r="AK24" s="42">
        <v>0</v>
      </c>
      <c r="AL24" s="42">
        <v>0</v>
      </c>
      <c r="AM24" s="42">
        <v>0</v>
      </c>
      <c r="AN24" s="42">
        <v>0</v>
      </c>
      <c r="AO24" s="42">
        <v>25928885.813220002</v>
      </c>
      <c r="AP24" s="55">
        <v>476684040.00163001</v>
      </c>
      <c r="AQ24" s="55">
        <f t="shared" si="11"/>
        <v>176721743.29314101</v>
      </c>
      <c r="AR24" s="42">
        <v>26977845.0826087</v>
      </c>
      <c r="AS24" s="42">
        <v>11561933.606832298</v>
      </c>
      <c r="AT24" s="42">
        <v>138181964.60370001</v>
      </c>
      <c r="AU24" s="55">
        <f t="shared" si="12"/>
        <v>100071168.259267</v>
      </c>
      <c r="AV24" s="42">
        <v>35618043.259267002</v>
      </c>
      <c r="AW24" s="42">
        <v>64453125</v>
      </c>
      <c r="AX24" s="55">
        <v>0</v>
      </c>
      <c r="AY24" s="55">
        <v>509133333.33336997</v>
      </c>
      <c r="AZ24" s="55">
        <f t="shared" si="13"/>
        <v>0</v>
      </c>
      <c r="BA24" s="56">
        <v>0</v>
      </c>
      <c r="BB24" s="55">
        <f t="shared" si="14"/>
        <v>6358550855.9968596</v>
      </c>
      <c r="BC24" s="56">
        <v>4833005880.0008001</v>
      </c>
      <c r="BD24" s="56">
        <v>1328418119.9978001</v>
      </c>
      <c r="BE24" s="56">
        <v>197126855.99825999</v>
      </c>
      <c r="BF24" s="55">
        <f t="shared" si="15"/>
        <v>1165419708.7320795</v>
      </c>
      <c r="BG24" s="42">
        <v>543928224.23496222</v>
      </c>
      <c r="BH24" s="42">
        <v>498898293.09360856</v>
      </c>
      <c r="BI24" s="42">
        <v>122593191.40350877</v>
      </c>
      <c r="BJ24" s="55">
        <v>642542964.13212001</v>
      </c>
      <c r="BK24" s="55">
        <f t="shared" si="16"/>
        <v>0</v>
      </c>
      <c r="BL24" s="56">
        <v>0</v>
      </c>
      <c r="BM24" s="55">
        <v>3216261923.1178999</v>
      </c>
      <c r="BN24" s="55">
        <f t="shared" si="17"/>
        <v>302200438.59180999</v>
      </c>
      <c r="BO24" s="42">
        <v>161926711.43042001</v>
      </c>
      <c r="BP24" s="42">
        <v>140273727.16139001</v>
      </c>
      <c r="BQ24" s="55">
        <v>536169431.91216582</v>
      </c>
      <c r="BR24" s="55">
        <f t="shared" si="18"/>
        <v>80687345.455153003</v>
      </c>
      <c r="BS24" s="56"/>
      <c r="BT24" s="42">
        <v>80687345.455153003</v>
      </c>
      <c r="BU24" s="55">
        <f t="shared" si="19"/>
        <v>41463847.443789802</v>
      </c>
      <c r="BV24" s="42">
        <v>35604560.894265004</v>
      </c>
      <c r="BW24" s="42">
        <v>5859286.5495247999</v>
      </c>
      <c r="BX24" s="55">
        <f t="shared" si="20"/>
        <v>0</v>
      </c>
      <c r="BY24" s="56">
        <v>0</v>
      </c>
      <c r="BZ24" s="55">
        <v>219040279.74022999</v>
      </c>
      <c r="CA24" s="55">
        <f t="shared" si="21"/>
        <v>180000000</v>
      </c>
      <c r="CB24" s="56">
        <v>180000000</v>
      </c>
      <c r="CC24" s="56">
        <v>0</v>
      </c>
      <c r="CD24" s="55">
        <f t="shared" si="22"/>
        <v>41303299.058320999</v>
      </c>
      <c r="CE24" s="56">
        <v>41303299.058320999</v>
      </c>
      <c r="CF24" s="57">
        <v>0</v>
      </c>
      <c r="CG24" s="56"/>
      <c r="CH24" s="55">
        <f t="shared" si="23"/>
        <v>1271842947.3060801</v>
      </c>
      <c r="CI24" s="42">
        <v>781453676.51608002</v>
      </c>
      <c r="CJ24" s="42">
        <v>490389270.79000002</v>
      </c>
      <c r="CK24" s="42">
        <v>0</v>
      </c>
      <c r="CL24" s="42">
        <v>0</v>
      </c>
      <c r="CM24" s="55">
        <f t="shared" si="24"/>
        <v>200000000</v>
      </c>
      <c r="CN24" s="56">
        <v>200000000</v>
      </c>
      <c r="CO24" s="55">
        <f t="shared" si="25"/>
        <v>19218521522.923229</v>
      </c>
      <c r="CP24" s="58">
        <f t="shared" si="26"/>
        <v>11772063091.40159</v>
      </c>
      <c r="CQ24" s="59">
        <f t="shared" si="27"/>
        <v>1720566272.2852001</v>
      </c>
      <c r="CR24" s="59">
        <f t="shared" si="28"/>
        <v>10051496819.11639</v>
      </c>
      <c r="CS24" s="13">
        <f t="shared" si="29"/>
        <v>3739974757.4926939</v>
      </c>
      <c r="CT24" s="60">
        <f t="shared" si="30"/>
        <v>741022773.06747293</v>
      </c>
      <c r="CU24" s="60">
        <f t="shared" si="31"/>
        <v>1727109037.1191411</v>
      </c>
      <c r="CV24" s="60">
        <f t="shared" si="32"/>
        <v>1271842947.3060801</v>
      </c>
      <c r="CW24" s="15">
        <f t="shared" si="33"/>
        <v>3625796328.5737929</v>
      </c>
      <c r="CX24" s="61">
        <f t="shared" si="0"/>
        <v>1238839151.19664</v>
      </c>
      <c r="CY24" s="61">
        <f t="shared" si="1"/>
        <v>2006957177.3771529</v>
      </c>
      <c r="CZ24" s="61">
        <f t="shared" si="34"/>
        <v>380000000</v>
      </c>
      <c r="DA24" s="114">
        <f t="shared" si="35"/>
        <v>80687345.455153003</v>
      </c>
      <c r="DC24" s="62"/>
      <c r="DD24" s="62"/>
      <c r="DE24" s="62"/>
      <c r="DF24" s="62"/>
      <c r="DG24" s="62"/>
      <c r="DH24" s="63"/>
      <c r="DI24" s="63"/>
      <c r="DJ24" s="63"/>
      <c r="DK24" s="63"/>
      <c r="DL24" s="64"/>
      <c r="DM24" s="34"/>
      <c r="DN24" s="62"/>
      <c r="DO24" s="62"/>
      <c r="DP24" s="62"/>
      <c r="DS24" s="65"/>
    </row>
    <row r="25" spans="1:123" x14ac:dyDescent="0.45">
      <c r="A25" s="1">
        <v>22</v>
      </c>
      <c r="B25" s="42">
        <v>523</v>
      </c>
      <c r="C25" s="42" t="s">
        <v>129</v>
      </c>
      <c r="D25" s="55">
        <f t="shared" si="2"/>
        <v>1543616799.4433999</v>
      </c>
      <c r="E25" s="56">
        <v>1543616799.4433999</v>
      </c>
      <c r="F25" s="55">
        <f t="shared" si="3"/>
        <v>821405505.00812697</v>
      </c>
      <c r="G25" s="42">
        <v>356100618.23192</v>
      </c>
      <c r="H25" s="42">
        <v>0</v>
      </c>
      <c r="I25" s="42">
        <v>16359059.185279001</v>
      </c>
      <c r="J25" s="42">
        <v>29999999.999984</v>
      </c>
      <c r="K25" s="42">
        <v>26791959.031491</v>
      </c>
      <c r="L25" s="42">
        <v>108119999.99996001</v>
      </c>
      <c r="M25" s="42">
        <v>70150078.653092995</v>
      </c>
      <c r="N25" s="42">
        <v>213883789.9064</v>
      </c>
      <c r="O25" s="55">
        <f t="shared" si="4"/>
        <v>164618867.99992999</v>
      </c>
      <c r="P25" s="56">
        <v>0</v>
      </c>
      <c r="Q25" s="56">
        <v>164618867.99992999</v>
      </c>
      <c r="R25" s="55">
        <f t="shared" si="5"/>
        <v>85954516.165544003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85954516.165544003</v>
      </c>
      <c r="Z25" s="55">
        <f t="shared" si="6"/>
        <v>970702658.82837999</v>
      </c>
      <c r="AA25" s="55">
        <f t="shared" si="7"/>
        <v>0</v>
      </c>
      <c r="AB25" s="42">
        <v>0</v>
      </c>
      <c r="AC25" s="42">
        <v>0</v>
      </c>
      <c r="AD25" s="55">
        <f t="shared" si="8"/>
        <v>970702658.82837999</v>
      </c>
      <c r="AE25" s="42">
        <v>402841603.41161001</v>
      </c>
      <c r="AF25" s="42">
        <v>567861055.41676998</v>
      </c>
      <c r="AG25" s="55">
        <f t="shared" si="9"/>
        <v>0</v>
      </c>
      <c r="AH25" s="42">
        <v>0</v>
      </c>
      <c r="AI25" s="42">
        <v>0</v>
      </c>
      <c r="AJ25" s="55">
        <f t="shared" si="10"/>
        <v>45811439.122380003</v>
      </c>
      <c r="AK25" s="42">
        <v>0</v>
      </c>
      <c r="AL25" s="42">
        <v>0</v>
      </c>
      <c r="AM25" s="42">
        <v>0</v>
      </c>
      <c r="AN25" s="42">
        <v>0</v>
      </c>
      <c r="AO25" s="42">
        <v>45811439.122380003</v>
      </c>
      <c r="AP25" s="55">
        <v>382315405.91347998</v>
      </c>
      <c r="AQ25" s="55">
        <f t="shared" si="11"/>
        <v>224014064.59504101</v>
      </c>
      <c r="AR25" s="42">
        <v>39608870.052654698</v>
      </c>
      <c r="AS25" s="42">
        <v>16975230.0225663</v>
      </c>
      <c r="AT25" s="42">
        <v>167429964.51982</v>
      </c>
      <c r="AU25" s="55">
        <f t="shared" si="12"/>
        <v>117349633.259615</v>
      </c>
      <c r="AV25" s="42">
        <v>59341820.759614997</v>
      </c>
      <c r="AW25" s="42">
        <v>58007812.5</v>
      </c>
      <c r="AX25" s="55">
        <v>0</v>
      </c>
      <c r="AY25" s="55">
        <v>0</v>
      </c>
      <c r="AZ25" s="55">
        <f t="shared" si="13"/>
        <v>0</v>
      </c>
      <c r="BA25" s="56">
        <v>0</v>
      </c>
      <c r="BB25" s="55">
        <f t="shared" si="14"/>
        <v>15279704694.493469</v>
      </c>
      <c r="BC25" s="56">
        <v>10938063951.757999</v>
      </c>
      <c r="BD25" s="56">
        <v>4063759262.7365999</v>
      </c>
      <c r="BE25" s="56">
        <v>277881479.99887002</v>
      </c>
      <c r="BF25" s="55">
        <f t="shared" si="15"/>
        <v>2765286062.1061373</v>
      </c>
      <c r="BG25" s="42">
        <v>973877458.25050747</v>
      </c>
      <c r="BH25" s="42">
        <v>1635091697.8556299</v>
      </c>
      <c r="BI25" s="42">
        <v>156316906.00000003</v>
      </c>
      <c r="BJ25" s="55">
        <v>1272675535.4261999</v>
      </c>
      <c r="BK25" s="55">
        <f t="shared" si="16"/>
        <v>0</v>
      </c>
      <c r="BL25" s="56">
        <v>0</v>
      </c>
      <c r="BM25" s="55">
        <v>4711395163.4333</v>
      </c>
      <c r="BN25" s="55">
        <f t="shared" si="17"/>
        <v>429290832.93693995</v>
      </c>
      <c r="BO25" s="42">
        <v>266633496.57624999</v>
      </c>
      <c r="BP25" s="42">
        <v>162657336.36069</v>
      </c>
      <c r="BQ25" s="55">
        <v>566233917.68475819</v>
      </c>
      <c r="BR25" s="55">
        <f t="shared" si="18"/>
        <v>0</v>
      </c>
      <c r="BS25" s="56"/>
      <c r="BT25" s="42">
        <v>0</v>
      </c>
      <c r="BU25" s="55">
        <f t="shared" si="19"/>
        <v>44604825.999127194</v>
      </c>
      <c r="BV25" s="42">
        <v>35444250.835424997</v>
      </c>
      <c r="BW25" s="42">
        <v>9160575.1637021992</v>
      </c>
      <c r="BX25" s="55">
        <f t="shared" si="20"/>
        <v>0</v>
      </c>
      <c r="BY25" s="56">
        <v>0</v>
      </c>
      <c r="BZ25" s="55">
        <v>546227407.26598001</v>
      </c>
      <c r="CA25" s="55">
        <f t="shared" si="21"/>
        <v>21052631.578956999</v>
      </c>
      <c r="CB25" s="56">
        <v>0</v>
      </c>
      <c r="CC25" s="56">
        <v>21052631.578956999</v>
      </c>
      <c r="CD25" s="55">
        <f t="shared" si="22"/>
        <v>70359208.642614007</v>
      </c>
      <c r="CE25" s="56">
        <v>70359208.642614007</v>
      </c>
      <c r="CF25" s="57">
        <v>0</v>
      </c>
      <c r="CG25" s="56"/>
      <c r="CH25" s="55">
        <f t="shared" si="23"/>
        <v>1970267428.47258</v>
      </c>
      <c r="CI25" s="42">
        <v>672713206.68257999</v>
      </c>
      <c r="CJ25" s="42">
        <v>680543738.78999996</v>
      </c>
      <c r="CK25" s="42">
        <v>373155219</v>
      </c>
      <c r="CL25" s="42">
        <v>243855264</v>
      </c>
      <c r="CM25" s="55">
        <f t="shared" si="24"/>
        <v>200000000</v>
      </c>
      <c r="CN25" s="56">
        <v>200000000</v>
      </c>
      <c r="CO25" s="55">
        <f t="shared" si="25"/>
        <v>32232886598.375957</v>
      </c>
      <c r="CP25" s="58">
        <f t="shared" si="26"/>
        <v>22081650931.283577</v>
      </c>
      <c r="CQ25" s="59">
        <f t="shared" si="27"/>
        <v>1708235667.4433298</v>
      </c>
      <c r="CR25" s="59">
        <f t="shared" si="28"/>
        <v>20373415263.840248</v>
      </c>
      <c r="CS25" s="13">
        <f t="shared" si="29"/>
        <v>6411182443.9261103</v>
      </c>
      <c r="CT25" s="60">
        <f t="shared" si="30"/>
        <v>907360021.17367101</v>
      </c>
      <c r="CU25" s="60">
        <f t="shared" si="31"/>
        <v>3533554994.2798591</v>
      </c>
      <c r="CV25" s="60">
        <f t="shared" si="32"/>
        <v>1970267428.47258</v>
      </c>
      <c r="CW25" s="15">
        <f t="shared" si="33"/>
        <v>3740053223.1662698</v>
      </c>
      <c r="CX25" s="61">
        <f t="shared" si="0"/>
        <v>1016514097.95076</v>
      </c>
      <c r="CY25" s="61">
        <f t="shared" si="1"/>
        <v>2502486493.6365528</v>
      </c>
      <c r="CZ25" s="61">
        <f t="shared" si="34"/>
        <v>221052631.57895699</v>
      </c>
      <c r="DA25" s="114">
        <f t="shared" si="35"/>
        <v>0</v>
      </c>
      <c r="DC25" s="62"/>
      <c r="DD25" s="62"/>
      <c r="DE25" s="62"/>
      <c r="DF25" s="62"/>
      <c r="DG25" s="62"/>
      <c r="DH25" s="63"/>
      <c r="DI25" s="63"/>
      <c r="DJ25" s="63"/>
      <c r="DK25" s="63"/>
      <c r="DL25" s="64"/>
      <c r="DM25" s="34"/>
      <c r="DN25" s="62"/>
      <c r="DO25" s="62"/>
      <c r="DP25" s="62"/>
      <c r="DS25" s="65"/>
    </row>
    <row r="26" spans="1:123" x14ac:dyDescent="0.45">
      <c r="A26" s="66" t="s">
        <v>130</v>
      </c>
      <c r="B26" s="42">
        <v>524</v>
      </c>
      <c r="C26" s="42" t="s">
        <v>131</v>
      </c>
      <c r="D26" s="55">
        <f t="shared" si="2"/>
        <v>2446497754.0818</v>
      </c>
      <c r="E26" s="56">
        <v>2446497754.0818</v>
      </c>
      <c r="F26" s="55">
        <f t="shared" si="3"/>
        <v>623174833.63979506</v>
      </c>
      <c r="G26" s="42">
        <v>261343710.87066999</v>
      </c>
      <c r="H26" s="42">
        <v>0</v>
      </c>
      <c r="I26" s="42">
        <v>4434152.4999770997</v>
      </c>
      <c r="J26" s="42">
        <v>29999999.999984</v>
      </c>
      <c r="K26" s="42">
        <v>26791959.031491</v>
      </c>
      <c r="L26" s="42">
        <v>105360000.00006001</v>
      </c>
      <c r="M26" s="42">
        <v>64623102.759213001</v>
      </c>
      <c r="N26" s="42">
        <v>130621908.47840001</v>
      </c>
      <c r="O26" s="55">
        <f t="shared" si="4"/>
        <v>336054875.99998999</v>
      </c>
      <c r="P26" s="56">
        <v>0</v>
      </c>
      <c r="Q26" s="56">
        <v>336054875.99998999</v>
      </c>
      <c r="R26" s="55">
        <f t="shared" si="5"/>
        <v>36784587.333899997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36784587.333899997</v>
      </c>
      <c r="Z26" s="55">
        <f t="shared" si="6"/>
        <v>239331795.649782</v>
      </c>
      <c r="AA26" s="55">
        <f t="shared" si="7"/>
        <v>0</v>
      </c>
      <c r="AB26" s="42">
        <v>0</v>
      </c>
      <c r="AC26" s="42">
        <v>0</v>
      </c>
      <c r="AD26" s="55">
        <f t="shared" si="8"/>
        <v>0</v>
      </c>
      <c r="AE26" s="42">
        <v>0</v>
      </c>
      <c r="AF26" s="42">
        <v>0</v>
      </c>
      <c r="AG26" s="55">
        <f t="shared" si="9"/>
        <v>239331795.649782</v>
      </c>
      <c r="AH26" s="42">
        <v>99322695.207292005</v>
      </c>
      <c r="AI26" s="42">
        <v>140009100.44249001</v>
      </c>
      <c r="AJ26" s="55">
        <f t="shared" si="10"/>
        <v>21370789.810079999</v>
      </c>
      <c r="AK26" s="42">
        <v>0</v>
      </c>
      <c r="AL26" s="42">
        <v>0</v>
      </c>
      <c r="AM26" s="42">
        <v>0</v>
      </c>
      <c r="AN26" s="42">
        <v>0</v>
      </c>
      <c r="AO26" s="42">
        <v>21370789.810079999</v>
      </c>
      <c r="AP26" s="55">
        <v>985761084.39417005</v>
      </c>
      <c r="AQ26" s="55">
        <f t="shared" si="11"/>
        <v>333398074.39708745</v>
      </c>
      <c r="AR26" s="42">
        <v>21616077.185281251</v>
      </c>
      <c r="AS26" s="42">
        <v>9264033.0794062503</v>
      </c>
      <c r="AT26" s="42">
        <v>302517964.13239998</v>
      </c>
      <c r="AU26" s="55">
        <f t="shared" si="12"/>
        <v>100694627.130356</v>
      </c>
      <c r="AV26" s="42">
        <v>29796189.630355999</v>
      </c>
      <c r="AW26" s="42">
        <v>70898437.5</v>
      </c>
      <c r="AX26" s="55">
        <v>0</v>
      </c>
      <c r="AY26" s="55">
        <v>0</v>
      </c>
      <c r="AZ26" s="55">
        <f t="shared" si="13"/>
        <v>753414026.67275</v>
      </c>
      <c r="BA26" s="56">
        <v>753414026.67275</v>
      </c>
      <c r="BB26" s="55">
        <f t="shared" si="14"/>
        <v>4374358215.9724741</v>
      </c>
      <c r="BC26" s="56">
        <v>3797766044.7739</v>
      </c>
      <c r="BD26" s="56">
        <v>566765083.19884002</v>
      </c>
      <c r="BE26" s="56">
        <v>9827087.9997342005</v>
      </c>
      <c r="BF26" s="55">
        <f t="shared" si="15"/>
        <v>596790610.51119065</v>
      </c>
      <c r="BG26" s="42">
        <v>227127081.83112401</v>
      </c>
      <c r="BH26" s="42">
        <v>369663528.68006665</v>
      </c>
      <c r="BI26" s="42">
        <v>0</v>
      </c>
      <c r="BJ26" s="55">
        <v>822947007.66121995</v>
      </c>
      <c r="BK26" s="55">
        <f t="shared" si="16"/>
        <v>200000000</v>
      </c>
      <c r="BL26" s="56">
        <v>200000000</v>
      </c>
      <c r="BM26" s="55">
        <v>1790700164.5564001</v>
      </c>
      <c r="BN26" s="55">
        <f t="shared" si="17"/>
        <v>90473154.064345002</v>
      </c>
      <c r="BO26" s="42">
        <v>90473154.064345002</v>
      </c>
      <c r="BP26" s="42">
        <v>0</v>
      </c>
      <c r="BQ26" s="55">
        <v>524143637.60271263</v>
      </c>
      <c r="BR26" s="55">
        <f t="shared" si="18"/>
        <v>0</v>
      </c>
      <c r="BS26" s="56"/>
      <c r="BT26" s="42">
        <v>0</v>
      </c>
      <c r="BU26" s="55">
        <f t="shared" si="19"/>
        <v>36963474.7830735</v>
      </c>
      <c r="BV26" s="42">
        <v>32941850.149484999</v>
      </c>
      <c r="BW26" s="42">
        <v>4021624.6335884999</v>
      </c>
      <c r="BX26" s="55">
        <f t="shared" si="20"/>
        <v>0</v>
      </c>
      <c r="BY26" s="56">
        <v>0</v>
      </c>
      <c r="BZ26" s="55">
        <v>420856910.09609997</v>
      </c>
      <c r="CA26" s="55">
        <f t="shared" si="21"/>
        <v>621052631.57896698</v>
      </c>
      <c r="CB26" s="56">
        <v>600000000.00001001</v>
      </c>
      <c r="CC26" s="56">
        <v>21052631.578956999</v>
      </c>
      <c r="CD26" s="55">
        <f t="shared" si="22"/>
        <v>33899578.321360998</v>
      </c>
      <c r="CE26" s="56">
        <v>33899578.321360998</v>
      </c>
      <c r="CF26" s="57">
        <v>0</v>
      </c>
      <c r="CG26" s="56"/>
      <c r="CH26" s="55">
        <f t="shared" si="23"/>
        <v>1066738727.65326</v>
      </c>
      <c r="CI26" s="42">
        <v>865050840.62326002</v>
      </c>
      <c r="CJ26" s="42">
        <v>104129471.03</v>
      </c>
      <c r="CK26" s="42">
        <v>97558416</v>
      </c>
      <c r="CL26" s="42">
        <v>0</v>
      </c>
      <c r="CM26" s="55">
        <f t="shared" si="24"/>
        <v>200600000</v>
      </c>
      <c r="CN26" s="56">
        <v>200600000</v>
      </c>
      <c r="CO26" s="55">
        <f t="shared" si="25"/>
        <v>16656006561.910814</v>
      </c>
      <c r="CP26" s="58">
        <f t="shared" si="26"/>
        <v>9933372095.0048332</v>
      </c>
      <c r="CQ26" s="59">
        <f t="shared" si="27"/>
        <v>2782552630.08179</v>
      </c>
      <c r="CR26" s="59">
        <f t="shared" si="28"/>
        <v>7150819464.9230442</v>
      </c>
      <c r="CS26" s="13">
        <f t="shared" si="29"/>
        <v>2818223040.7040129</v>
      </c>
      <c r="CT26" s="60">
        <f t="shared" si="30"/>
        <v>659959420.97369504</v>
      </c>
      <c r="CU26" s="60">
        <f t="shared" si="31"/>
        <v>1091524892.0770576</v>
      </c>
      <c r="CV26" s="60">
        <f t="shared" si="32"/>
        <v>1066738727.65326</v>
      </c>
      <c r="CW26" s="15">
        <f t="shared" si="33"/>
        <v>3904411426.2019672</v>
      </c>
      <c r="CX26" s="61">
        <f t="shared" si="0"/>
        <v>260702585.45986199</v>
      </c>
      <c r="CY26" s="61">
        <f t="shared" si="1"/>
        <v>1868642182.4903884</v>
      </c>
      <c r="CZ26" s="61">
        <f t="shared" si="34"/>
        <v>1775066658.2517171</v>
      </c>
      <c r="DA26" s="114">
        <f t="shared" si="35"/>
        <v>0</v>
      </c>
      <c r="DC26" s="62"/>
      <c r="DD26" s="62"/>
      <c r="DE26" s="62"/>
      <c r="DF26" s="62"/>
      <c r="DG26" s="62"/>
      <c r="DH26" s="63"/>
      <c r="DI26" s="63"/>
      <c r="DJ26" s="63"/>
      <c r="DK26" s="63"/>
      <c r="DL26" s="64"/>
      <c r="DM26" s="34"/>
      <c r="DN26" s="62"/>
      <c r="DO26" s="62"/>
      <c r="DP26" s="62"/>
      <c r="DS26" s="65"/>
    </row>
    <row r="27" spans="1:123" x14ac:dyDescent="0.45">
      <c r="A27" s="1">
        <v>24</v>
      </c>
      <c r="B27" s="42">
        <v>525</v>
      </c>
      <c r="C27" s="42" t="s">
        <v>132</v>
      </c>
      <c r="D27" s="55">
        <f t="shared" si="2"/>
        <v>1531978035.2455001</v>
      </c>
      <c r="E27" s="56">
        <v>1531978035.2455001</v>
      </c>
      <c r="F27" s="55">
        <f t="shared" si="3"/>
        <v>514474146.06249392</v>
      </c>
      <c r="G27" s="42">
        <v>222595295.17671999</v>
      </c>
      <c r="H27" s="42">
        <v>0</v>
      </c>
      <c r="I27" s="42">
        <v>7327283.0472908998</v>
      </c>
      <c r="J27" s="42">
        <v>29999999.999984</v>
      </c>
      <c r="K27" s="42">
        <v>26791959.031491</v>
      </c>
      <c r="L27" s="42">
        <v>81000000.000001997</v>
      </c>
      <c r="M27" s="42">
        <v>59946430.849005997</v>
      </c>
      <c r="N27" s="42">
        <v>86813177.958000004</v>
      </c>
      <c r="O27" s="55">
        <f t="shared" si="4"/>
        <v>439821044</v>
      </c>
      <c r="P27" s="56">
        <v>0</v>
      </c>
      <c r="Q27" s="56">
        <v>439821044</v>
      </c>
      <c r="R27" s="55">
        <f t="shared" si="5"/>
        <v>156631342.07848001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156631342.07848001</v>
      </c>
      <c r="Z27" s="55">
        <f t="shared" si="6"/>
        <v>429780698.49274999</v>
      </c>
      <c r="AA27" s="55">
        <f t="shared" si="7"/>
        <v>0</v>
      </c>
      <c r="AB27" s="42">
        <v>0</v>
      </c>
      <c r="AC27" s="42">
        <v>0</v>
      </c>
      <c r="AD27" s="55">
        <f t="shared" si="8"/>
        <v>429780698.49274999</v>
      </c>
      <c r="AE27" s="42">
        <v>178358989.87353</v>
      </c>
      <c r="AF27" s="42">
        <v>251421708.61921999</v>
      </c>
      <c r="AG27" s="55">
        <f t="shared" si="9"/>
        <v>0</v>
      </c>
      <c r="AH27" s="42">
        <v>0</v>
      </c>
      <c r="AI27" s="42">
        <v>0</v>
      </c>
      <c r="AJ27" s="55">
        <f t="shared" si="10"/>
        <v>63785543.828939997</v>
      </c>
      <c r="AK27" s="42">
        <v>0</v>
      </c>
      <c r="AL27" s="42">
        <v>0</v>
      </c>
      <c r="AM27" s="42">
        <v>0</v>
      </c>
      <c r="AN27" s="42">
        <v>0</v>
      </c>
      <c r="AO27" s="42">
        <v>63785543.828939997</v>
      </c>
      <c r="AP27" s="55">
        <v>567312398.15376997</v>
      </c>
      <c r="AQ27" s="55">
        <f t="shared" si="11"/>
        <v>270759419.6746518</v>
      </c>
      <c r="AR27" s="42">
        <v>21292218.75475926</v>
      </c>
      <c r="AS27" s="42">
        <v>9125236.6091825385</v>
      </c>
      <c r="AT27" s="42">
        <v>240341964.31071001</v>
      </c>
      <c r="AU27" s="55">
        <f t="shared" si="12"/>
        <v>83858626.384792</v>
      </c>
      <c r="AV27" s="42">
        <v>25850813.884792</v>
      </c>
      <c r="AW27" s="42">
        <v>58007812.5</v>
      </c>
      <c r="AX27" s="55">
        <v>0</v>
      </c>
      <c r="AY27" s="55">
        <v>0</v>
      </c>
      <c r="AZ27" s="55">
        <f t="shared" si="13"/>
        <v>0</v>
      </c>
      <c r="BA27" s="56">
        <v>0</v>
      </c>
      <c r="BB27" s="55">
        <f t="shared" si="14"/>
        <v>7127951885.5649195</v>
      </c>
      <c r="BC27" s="56">
        <v>5588423912.1190996</v>
      </c>
      <c r="BD27" s="56">
        <v>1202594037.4495001</v>
      </c>
      <c r="BE27" s="56">
        <v>336933935.99632001</v>
      </c>
      <c r="BF27" s="55">
        <f t="shared" si="15"/>
        <v>1019187878.8985693</v>
      </c>
      <c r="BG27" s="42">
        <v>376878365.34483904</v>
      </c>
      <c r="BH27" s="42">
        <v>509405437.55373031</v>
      </c>
      <c r="BI27" s="42">
        <v>132904076</v>
      </c>
      <c r="BJ27" s="55">
        <v>588051657.99422002</v>
      </c>
      <c r="BK27" s="55">
        <f t="shared" si="16"/>
        <v>0</v>
      </c>
      <c r="BL27" s="56">
        <v>0</v>
      </c>
      <c r="BM27" s="55">
        <v>3892074457.1173</v>
      </c>
      <c r="BN27" s="55">
        <f t="shared" si="17"/>
        <v>281367002.28306997</v>
      </c>
      <c r="BO27" s="42">
        <v>118709668.64714</v>
      </c>
      <c r="BP27" s="42">
        <v>162657333.63593</v>
      </c>
      <c r="BQ27" s="55">
        <v>548195226.22161901</v>
      </c>
      <c r="BR27" s="55">
        <f t="shared" si="18"/>
        <v>400000000</v>
      </c>
      <c r="BS27" s="56">
        <v>400000000</v>
      </c>
      <c r="BT27" s="42">
        <v>0</v>
      </c>
      <c r="BU27" s="55">
        <f t="shared" si="19"/>
        <v>36687984.302372895</v>
      </c>
      <c r="BV27" s="42">
        <v>33542754.426764999</v>
      </c>
      <c r="BW27" s="42">
        <v>3145229.8756078999</v>
      </c>
      <c r="BX27" s="55">
        <f t="shared" si="20"/>
        <v>0</v>
      </c>
      <c r="BY27" s="56">
        <v>0</v>
      </c>
      <c r="BZ27" s="55">
        <v>230152839.01960999</v>
      </c>
      <c r="CA27" s="55">
        <f t="shared" si="21"/>
        <v>21052631.578956999</v>
      </c>
      <c r="CB27" s="56">
        <v>0</v>
      </c>
      <c r="CC27" s="56">
        <v>21052631.578956999</v>
      </c>
      <c r="CD27" s="55">
        <f t="shared" si="22"/>
        <v>31582673.436832</v>
      </c>
      <c r="CE27" s="56">
        <v>31582673.436832</v>
      </c>
      <c r="CF27" s="57">
        <v>0</v>
      </c>
      <c r="CG27" s="56"/>
      <c r="CH27" s="55">
        <f t="shared" si="23"/>
        <v>793401257.59463</v>
      </c>
      <c r="CI27" s="42">
        <v>408721603.23462999</v>
      </c>
      <c r="CJ27" s="42">
        <v>298481782.36000001</v>
      </c>
      <c r="CK27" s="42">
        <v>0</v>
      </c>
      <c r="CL27" s="42">
        <v>86197872</v>
      </c>
      <c r="CM27" s="55">
        <f t="shared" si="24"/>
        <v>0</v>
      </c>
      <c r="CN27" s="56">
        <v>0</v>
      </c>
      <c r="CO27" s="55">
        <f t="shared" si="25"/>
        <v>19028106747.933479</v>
      </c>
      <c r="CP27" s="58">
        <f t="shared" si="26"/>
        <v>13559137820.08149</v>
      </c>
      <c r="CQ27" s="59">
        <f t="shared" si="27"/>
        <v>1971799079.2455001</v>
      </c>
      <c r="CR27" s="59">
        <f t="shared" si="28"/>
        <v>11587338740.835989</v>
      </c>
      <c r="CS27" s="13">
        <f t="shared" si="29"/>
        <v>3104091704.3311005</v>
      </c>
      <c r="CT27" s="60">
        <f t="shared" si="30"/>
        <v>671105488.14097393</v>
      </c>
      <c r="CU27" s="60">
        <f t="shared" si="31"/>
        <v>1639584958.5954962</v>
      </c>
      <c r="CV27" s="60">
        <f t="shared" si="32"/>
        <v>793401257.59463</v>
      </c>
      <c r="CW27" s="15">
        <f t="shared" si="33"/>
        <v>2364877223.5208879</v>
      </c>
      <c r="CX27" s="61">
        <f t="shared" si="0"/>
        <v>493566242.32168996</v>
      </c>
      <c r="CY27" s="61">
        <f t="shared" si="1"/>
        <v>1450258349.6202409</v>
      </c>
      <c r="CZ27" s="61">
        <f t="shared" si="34"/>
        <v>421052631.57895702</v>
      </c>
      <c r="DA27" s="114">
        <f t="shared" si="35"/>
        <v>0</v>
      </c>
      <c r="DC27" s="62"/>
      <c r="DD27" s="62"/>
      <c r="DE27" s="62"/>
      <c r="DF27" s="62"/>
      <c r="DG27" s="62"/>
      <c r="DH27" s="63"/>
      <c r="DI27" s="63"/>
      <c r="DJ27" s="63"/>
      <c r="DK27" s="63"/>
      <c r="DL27" s="64"/>
      <c r="DM27" s="34"/>
      <c r="DN27" s="62"/>
      <c r="DO27" s="62"/>
      <c r="DP27" s="62"/>
      <c r="DS27" s="65"/>
    </row>
    <row r="28" spans="1:123" x14ac:dyDescent="0.45">
      <c r="A28" s="1">
        <v>25</v>
      </c>
      <c r="B28" s="42">
        <v>526</v>
      </c>
      <c r="C28" s="42" t="s">
        <v>133</v>
      </c>
      <c r="D28" s="55">
        <f t="shared" si="2"/>
        <v>2359276136.4836001</v>
      </c>
      <c r="E28" s="56">
        <v>2359276136.4836001</v>
      </c>
      <c r="F28" s="55">
        <f t="shared" si="3"/>
        <v>872168414.30246496</v>
      </c>
      <c r="G28" s="42">
        <v>382514528.07133001</v>
      </c>
      <c r="H28" s="42">
        <v>0</v>
      </c>
      <c r="I28" s="42">
        <v>15753050.284007</v>
      </c>
      <c r="J28" s="42">
        <v>29999999.999984</v>
      </c>
      <c r="K28" s="42">
        <v>26791959.031491</v>
      </c>
      <c r="L28" s="42">
        <v>135000000</v>
      </c>
      <c r="M28" s="42">
        <v>81204030.440853</v>
      </c>
      <c r="N28" s="42">
        <v>200904846.47479999</v>
      </c>
      <c r="O28" s="55">
        <f t="shared" si="4"/>
        <v>223365576.00007999</v>
      </c>
      <c r="P28" s="56">
        <v>0</v>
      </c>
      <c r="Q28" s="56">
        <v>223365576.00007999</v>
      </c>
      <c r="R28" s="55">
        <f t="shared" si="5"/>
        <v>22322843.559806999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22322843.559806999</v>
      </c>
      <c r="Z28" s="55">
        <f t="shared" si="6"/>
        <v>316560552.88626999</v>
      </c>
      <c r="AA28" s="55">
        <f t="shared" si="7"/>
        <v>0</v>
      </c>
      <c r="AB28" s="42">
        <v>0</v>
      </c>
      <c r="AC28" s="42">
        <v>0</v>
      </c>
      <c r="AD28" s="55">
        <f t="shared" si="8"/>
        <v>0</v>
      </c>
      <c r="AE28" s="42">
        <v>0</v>
      </c>
      <c r="AF28" s="42">
        <v>0</v>
      </c>
      <c r="AG28" s="55">
        <f t="shared" si="9"/>
        <v>316560552.88626999</v>
      </c>
      <c r="AH28" s="42">
        <v>131372629.46450999</v>
      </c>
      <c r="AI28" s="42">
        <v>185187923.42175999</v>
      </c>
      <c r="AJ28" s="55">
        <f t="shared" si="10"/>
        <v>13925869.535639999</v>
      </c>
      <c r="AK28" s="42">
        <v>0</v>
      </c>
      <c r="AL28" s="42">
        <v>0</v>
      </c>
      <c r="AM28" s="42">
        <v>0</v>
      </c>
      <c r="AN28" s="42">
        <v>0</v>
      </c>
      <c r="AO28" s="42">
        <v>13925869.535639999</v>
      </c>
      <c r="AP28" s="55">
        <v>629083817.50574994</v>
      </c>
      <c r="AQ28" s="55">
        <f t="shared" si="11"/>
        <v>365154832.23354298</v>
      </c>
      <c r="AR28" s="42">
        <v>35076207.695951104</v>
      </c>
      <c r="AS28" s="42">
        <v>15032660.4411219</v>
      </c>
      <c r="AT28" s="42">
        <v>315045964.09647</v>
      </c>
      <c r="AU28" s="55">
        <f t="shared" si="12"/>
        <v>139662672.18418598</v>
      </c>
      <c r="AV28" s="42">
        <v>49428297.184185997</v>
      </c>
      <c r="AW28" s="42">
        <v>90234375</v>
      </c>
      <c r="AX28" s="55">
        <v>0</v>
      </c>
      <c r="AY28" s="55">
        <v>0</v>
      </c>
      <c r="AZ28" s="55">
        <f t="shared" si="13"/>
        <v>0</v>
      </c>
      <c r="BA28" s="56">
        <v>0</v>
      </c>
      <c r="BB28" s="55">
        <f t="shared" si="14"/>
        <v>14135921497.162851</v>
      </c>
      <c r="BC28" s="56">
        <v>11148982462.565001</v>
      </c>
      <c r="BD28" s="56">
        <v>2722454754.2427001</v>
      </c>
      <c r="BE28" s="56">
        <v>264484280.35515001</v>
      </c>
      <c r="BF28" s="55">
        <f t="shared" si="15"/>
        <v>2011125145.2999041</v>
      </c>
      <c r="BG28" s="42">
        <v>885921211.86685681</v>
      </c>
      <c r="BH28" s="42">
        <v>819408027.43304729</v>
      </c>
      <c r="BI28" s="42">
        <v>305795906</v>
      </c>
      <c r="BJ28" s="55">
        <v>1108696657.4504001</v>
      </c>
      <c r="BK28" s="55">
        <f t="shared" si="16"/>
        <v>0</v>
      </c>
      <c r="BL28" s="56">
        <v>0</v>
      </c>
      <c r="BM28" s="55">
        <v>7008016959.8154001</v>
      </c>
      <c r="BN28" s="55">
        <f t="shared" si="17"/>
        <v>583862463.80557001</v>
      </c>
      <c r="BO28" s="42">
        <v>294699864.32603002</v>
      </c>
      <c r="BP28" s="42">
        <v>289162599.47953999</v>
      </c>
      <c r="BQ28" s="55">
        <v>602311300.61242402</v>
      </c>
      <c r="BR28" s="55">
        <f t="shared" si="18"/>
        <v>0</v>
      </c>
      <c r="BS28" s="56"/>
      <c r="BT28" s="42">
        <v>0</v>
      </c>
      <c r="BU28" s="55">
        <f t="shared" si="19"/>
        <v>49581292.297660902</v>
      </c>
      <c r="BV28" s="42">
        <v>41907707.245889999</v>
      </c>
      <c r="BW28" s="42">
        <v>7673585.0517709004</v>
      </c>
      <c r="BX28" s="55">
        <f t="shared" si="20"/>
        <v>0</v>
      </c>
      <c r="BY28" s="56">
        <v>0</v>
      </c>
      <c r="BZ28" s="55">
        <v>468579558.36940998</v>
      </c>
      <c r="CA28" s="55">
        <f t="shared" si="21"/>
        <v>21052631.578956999</v>
      </c>
      <c r="CB28" s="56">
        <v>0</v>
      </c>
      <c r="CC28" s="56">
        <v>21052631.578956999</v>
      </c>
      <c r="CD28" s="55">
        <f t="shared" si="22"/>
        <v>54235372.842704996</v>
      </c>
      <c r="CE28" s="56">
        <v>54235372.842704996</v>
      </c>
      <c r="CF28" s="57">
        <v>0</v>
      </c>
      <c r="CG28" s="56"/>
      <c r="CH28" s="55">
        <f t="shared" si="23"/>
        <v>1252193810.83283</v>
      </c>
      <c r="CI28" s="42">
        <v>780015633.52283001</v>
      </c>
      <c r="CJ28" s="42">
        <v>471415569.31</v>
      </c>
      <c r="CK28" s="42">
        <v>762608</v>
      </c>
      <c r="CL28" s="42">
        <v>0</v>
      </c>
      <c r="CM28" s="55">
        <f t="shared" si="24"/>
        <v>0</v>
      </c>
      <c r="CN28" s="56">
        <v>0</v>
      </c>
      <c r="CO28" s="55">
        <f t="shared" si="25"/>
        <v>32237097404.759453</v>
      </c>
      <c r="CP28" s="58">
        <f t="shared" si="26"/>
        <v>24355663986.967682</v>
      </c>
      <c r="CQ28" s="59">
        <f t="shared" si="27"/>
        <v>2582641712.4836802</v>
      </c>
      <c r="CR28" s="59">
        <f t="shared" si="28"/>
        <v>21773022274.484001</v>
      </c>
      <c r="CS28" s="13">
        <f t="shared" si="29"/>
        <v>5210644175.1744843</v>
      </c>
      <c r="CT28" s="60">
        <f t="shared" si="30"/>
        <v>894491257.8622719</v>
      </c>
      <c r="CU28" s="60">
        <f t="shared" si="31"/>
        <v>3063959106.479383</v>
      </c>
      <c r="CV28" s="60">
        <f t="shared" si="32"/>
        <v>1252193810.83283</v>
      </c>
      <c r="CW28" s="15">
        <f t="shared" si="33"/>
        <v>2670789242.6172872</v>
      </c>
      <c r="CX28" s="61">
        <f t="shared" si="0"/>
        <v>330486422.42190999</v>
      </c>
      <c r="CY28" s="61">
        <f t="shared" si="1"/>
        <v>2319250188.6164203</v>
      </c>
      <c r="CZ28" s="61">
        <f t="shared" si="34"/>
        <v>21052631.578956999</v>
      </c>
      <c r="DA28" s="114">
        <f t="shared" si="35"/>
        <v>0</v>
      </c>
      <c r="DC28" s="62"/>
      <c r="DD28" s="62"/>
      <c r="DE28" s="62"/>
      <c r="DF28" s="62"/>
      <c r="DG28" s="62"/>
      <c r="DH28" s="63"/>
      <c r="DI28" s="63"/>
      <c r="DJ28" s="63"/>
      <c r="DK28" s="63"/>
      <c r="DL28" s="64"/>
      <c r="DM28" s="34"/>
      <c r="DN28" s="62"/>
      <c r="DO28" s="62"/>
      <c r="DP28" s="62"/>
      <c r="DS28" s="65"/>
    </row>
    <row r="29" spans="1:123" x14ac:dyDescent="0.45">
      <c r="A29" s="1">
        <v>26</v>
      </c>
      <c r="B29" s="42">
        <v>527</v>
      </c>
      <c r="C29" s="42" t="s">
        <v>134</v>
      </c>
      <c r="D29" s="55">
        <f t="shared" si="2"/>
        <v>1916377486.2788999</v>
      </c>
      <c r="E29" s="56">
        <v>1916377486.2788999</v>
      </c>
      <c r="F29" s="55">
        <f t="shared" si="3"/>
        <v>691406917.34609377</v>
      </c>
      <c r="G29" s="42">
        <v>299940438.23041999</v>
      </c>
      <c r="H29" s="42">
        <v>0</v>
      </c>
      <c r="I29" s="42">
        <v>8878331.6858507991</v>
      </c>
      <c r="J29" s="42">
        <v>29999999.999984</v>
      </c>
      <c r="K29" s="42">
        <v>26791959.031491</v>
      </c>
      <c r="L29" s="42">
        <v>137279999.99992001</v>
      </c>
      <c r="M29" s="42">
        <v>62497342.800027996</v>
      </c>
      <c r="N29" s="42">
        <v>126018845.5984</v>
      </c>
      <c r="O29" s="55">
        <f t="shared" si="4"/>
        <v>0</v>
      </c>
      <c r="P29" s="56">
        <v>0</v>
      </c>
      <c r="Q29" s="56">
        <v>0</v>
      </c>
      <c r="R29" s="55">
        <f t="shared" si="5"/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55">
        <f t="shared" si="6"/>
        <v>1539972320.30685</v>
      </c>
      <c r="AA29" s="55">
        <f t="shared" si="7"/>
        <v>1539972320.30685</v>
      </c>
      <c r="AB29" s="42">
        <v>639088512.92013001</v>
      </c>
      <c r="AC29" s="42">
        <v>900883807.38671994</v>
      </c>
      <c r="AD29" s="55">
        <f t="shared" si="8"/>
        <v>0</v>
      </c>
      <c r="AE29" s="42">
        <v>0</v>
      </c>
      <c r="AF29" s="42">
        <v>0</v>
      </c>
      <c r="AG29" s="55">
        <f t="shared" si="9"/>
        <v>0</v>
      </c>
      <c r="AH29" s="42">
        <v>0</v>
      </c>
      <c r="AI29" s="42">
        <v>0</v>
      </c>
      <c r="AJ29" s="55">
        <f t="shared" si="10"/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55">
        <v>535480635.83366001</v>
      </c>
      <c r="AQ29" s="55">
        <f t="shared" si="11"/>
        <v>229131992.72623301</v>
      </c>
      <c r="AR29" s="42">
        <v>35329019.767036095</v>
      </c>
      <c r="AS29" s="42">
        <v>15141008.471586898</v>
      </c>
      <c r="AT29" s="42">
        <v>178661964.48761001</v>
      </c>
      <c r="AU29" s="55">
        <f t="shared" si="12"/>
        <v>105437508.212768</v>
      </c>
      <c r="AV29" s="42">
        <v>47429695.712768003</v>
      </c>
      <c r="AW29" s="42">
        <v>58007812.5</v>
      </c>
      <c r="AX29" s="55">
        <v>0</v>
      </c>
      <c r="AY29" s="55">
        <v>509133333.33336997</v>
      </c>
      <c r="AZ29" s="55">
        <f t="shared" si="13"/>
        <v>0</v>
      </c>
      <c r="BA29" s="56">
        <v>0</v>
      </c>
      <c r="BB29" s="55">
        <f t="shared" si="14"/>
        <v>8441304455.1885796</v>
      </c>
      <c r="BC29" s="56">
        <v>7038949391.9991999</v>
      </c>
      <c r="BD29" s="56">
        <v>1277348399.1896999</v>
      </c>
      <c r="BE29" s="56">
        <v>125006663.99968</v>
      </c>
      <c r="BF29" s="55">
        <f t="shared" si="15"/>
        <v>1255270152.6461217</v>
      </c>
      <c r="BG29" s="42">
        <v>460376943.86858046</v>
      </c>
      <c r="BH29" s="42">
        <v>450928654.32209575</v>
      </c>
      <c r="BI29" s="42">
        <v>343964554.45544553</v>
      </c>
      <c r="BJ29" s="55">
        <v>786973637.69147003</v>
      </c>
      <c r="BK29" s="55">
        <f t="shared" si="16"/>
        <v>0</v>
      </c>
      <c r="BL29" s="56">
        <v>0</v>
      </c>
      <c r="BM29" s="55">
        <v>5359836990.1891003</v>
      </c>
      <c r="BN29" s="55">
        <f t="shared" si="17"/>
        <v>657539123.72676003</v>
      </c>
      <c r="BO29" s="42">
        <v>167131116.27711001</v>
      </c>
      <c r="BP29" s="42">
        <v>490408007.44964999</v>
      </c>
      <c r="BQ29" s="55">
        <v>60128971.545878448</v>
      </c>
      <c r="BR29" s="55">
        <f t="shared" si="18"/>
        <v>0</v>
      </c>
      <c r="BS29" s="56"/>
      <c r="BT29" s="42">
        <v>0</v>
      </c>
      <c r="BU29" s="55">
        <f t="shared" si="19"/>
        <v>49479699.449306905</v>
      </c>
      <c r="BV29" s="42">
        <v>43878889.065195002</v>
      </c>
      <c r="BW29" s="42">
        <v>5600810.3841118999</v>
      </c>
      <c r="BX29" s="55">
        <f t="shared" si="20"/>
        <v>0</v>
      </c>
      <c r="BY29" s="56">
        <v>0</v>
      </c>
      <c r="BZ29" s="55">
        <v>207997842.80017999</v>
      </c>
      <c r="CA29" s="55">
        <f t="shared" si="21"/>
        <v>21052631.578956999</v>
      </c>
      <c r="CB29" s="56">
        <v>0</v>
      </c>
      <c r="CC29" s="56">
        <v>21052631.578956999</v>
      </c>
      <c r="CD29" s="55">
        <f t="shared" si="22"/>
        <v>48320060.982992001</v>
      </c>
      <c r="CE29" s="56">
        <v>48320060.982992001</v>
      </c>
      <c r="CF29" s="57">
        <v>0</v>
      </c>
      <c r="CG29" s="56"/>
      <c r="CH29" s="55">
        <f t="shared" si="23"/>
        <v>2737461807.8871999</v>
      </c>
      <c r="CI29" s="42">
        <v>1666876552.5572</v>
      </c>
      <c r="CJ29" s="42">
        <v>410069837.32999998</v>
      </c>
      <c r="CK29" s="42">
        <v>475991785</v>
      </c>
      <c r="CL29" s="42">
        <v>184523633</v>
      </c>
      <c r="CM29" s="55">
        <f t="shared" si="24"/>
        <v>0</v>
      </c>
      <c r="CN29" s="56">
        <v>0</v>
      </c>
      <c r="CO29" s="55">
        <f t="shared" si="25"/>
        <v>25152305567.724422</v>
      </c>
      <c r="CP29" s="58">
        <f t="shared" si="26"/>
        <v>16252999567.49024</v>
      </c>
      <c r="CQ29" s="59">
        <f t="shared" si="27"/>
        <v>1916377486.2788999</v>
      </c>
      <c r="CR29" s="59">
        <f t="shared" si="28"/>
        <v>14336622081.21134</v>
      </c>
      <c r="CS29" s="13">
        <f t="shared" si="29"/>
        <v>5668609754.7647076</v>
      </c>
      <c r="CT29" s="60">
        <f t="shared" si="30"/>
        <v>691406917.34609377</v>
      </c>
      <c r="CU29" s="60">
        <f t="shared" si="31"/>
        <v>2239741029.531414</v>
      </c>
      <c r="CV29" s="60">
        <f t="shared" si="32"/>
        <v>2737461807.8871999</v>
      </c>
      <c r="CW29" s="15">
        <f t="shared" si="33"/>
        <v>3230696245.4694734</v>
      </c>
      <c r="CX29" s="61">
        <f t="shared" si="0"/>
        <v>1539972320.30685</v>
      </c>
      <c r="CY29" s="61">
        <f t="shared" si="1"/>
        <v>1669671293.5836663</v>
      </c>
      <c r="CZ29" s="61">
        <f t="shared" si="34"/>
        <v>21052631.578956999</v>
      </c>
      <c r="DA29" s="114">
        <f t="shared" si="35"/>
        <v>0</v>
      </c>
      <c r="DC29" s="62"/>
      <c r="DD29" s="62"/>
      <c r="DE29" s="62"/>
      <c r="DF29" s="62"/>
      <c r="DG29" s="62"/>
      <c r="DH29" s="63"/>
      <c r="DI29" s="63"/>
      <c r="DJ29" s="63"/>
      <c r="DK29" s="63"/>
      <c r="DL29" s="64"/>
      <c r="DM29" s="34"/>
      <c r="DN29" s="62"/>
      <c r="DO29" s="62"/>
      <c r="DP29" s="62"/>
      <c r="DS29" s="65"/>
    </row>
    <row r="30" spans="1:123" x14ac:dyDescent="0.45">
      <c r="A30" s="1">
        <v>27</v>
      </c>
      <c r="B30" s="42">
        <v>528</v>
      </c>
      <c r="C30" s="42" t="s">
        <v>135</v>
      </c>
      <c r="D30" s="55">
        <f t="shared" si="2"/>
        <v>1418691407.9342999</v>
      </c>
      <c r="E30" s="56">
        <v>1418691407.9342999</v>
      </c>
      <c r="F30" s="55">
        <f t="shared" si="3"/>
        <v>491310649.819242</v>
      </c>
      <c r="G30" s="42">
        <v>256740025.74671</v>
      </c>
      <c r="H30" s="42">
        <v>0</v>
      </c>
      <c r="I30" s="42">
        <v>2716741.5464650001</v>
      </c>
      <c r="J30" s="42">
        <v>29999999.999984</v>
      </c>
      <c r="K30" s="42">
        <v>26791959.031491</v>
      </c>
      <c r="L30" s="42">
        <v>56760000.00006</v>
      </c>
      <c r="M30" s="42">
        <v>31461247.395932</v>
      </c>
      <c r="N30" s="42">
        <v>86840676.0986</v>
      </c>
      <c r="O30" s="55">
        <f t="shared" si="4"/>
        <v>0</v>
      </c>
      <c r="P30" s="56">
        <v>0</v>
      </c>
      <c r="Q30" s="56">
        <v>0</v>
      </c>
      <c r="R30" s="55">
        <f t="shared" si="5"/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55">
        <f t="shared" si="6"/>
        <v>1602846371.57233</v>
      </c>
      <c r="AA30" s="55">
        <f t="shared" si="7"/>
        <v>1602846371.57233</v>
      </c>
      <c r="AB30" s="42">
        <v>665181244.19500995</v>
      </c>
      <c r="AC30" s="42">
        <v>937665127.37732005</v>
      </c>
      <c r="AD30" s="55">
        <f t="shared" si="8"/>
        <v>0</v>
      </c>
      <c r="AE30" s="42">
        <v>0</v>
      </c>
      <c r="AF30" s="42">
        <v>0</v>
      </c>
      <c r="AG30" s="55">
        <f t="shared" si="9"/>
        <v>0</v>
      </c>
      <c r="AH30" s="42">
        <v>0</v>
      </c>
      <c r="AI30" s="42">
        <v>0</v>
      </c>
      <c r="AJ30" s="55">
        <f t="shared" si="10"/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55">
        <v>573464075.52366996</v>
      </c>
      <c r="AQ30" s="55">
        <f t="shared" si="11"/>
        <v>160247863.591894</v>
      </c>
      <c r="AR30" s="42">
        <v>32862129.241783798</v>
      </c>
      <c r="AS30" s="42">
        <v>14083769.675050199</v>
      </c>
      <c r="AT30" s="42">
        <v>113301964.67506</v>
      </c>
      <c r="AU30" s="55">
        <f t="shared" si="12"/>
        <v>72579975.02391699</v>
      </c>
      <c r="AV30" s="42">
        <v>40353412.523916997</v>
      </c>
      <c r="AW30" s="42">
        <v>32226562.5</v>
      </c>
      <c r="AX30" s="55">
        <v>0</v>
      </c>
      <c r="AY30" s="55">
        <v>0</v>
      </c>
      <c r="AZ30" s="55">
        <f t="shared" si="13"/>
        <v>0</v>
      </c>
      <c r="BA30" s="56">
        <v>0</v>
      </c>
      <c r="BB30" s="55">
        <f t="shared" si="14"/>
        <v>2045056210.6100802</v>
      </c>
      <c r="BC30" s="56">
        <v>1303387743.1898</v>
      </c>
      <c r="BD30" s="56">
        <v>374609935.71726</v>
      </c>
      <c r="BE30" s="56">
        <v>367058531.70301998</v>
      </c>
      <c r="BF30" s="55">
        <f t="shared" si="15"/>
        <v>587373084.77414727</v>
      </c>
      <c r="BG30" s="42">
        <v>139735298.55841893</v>
      </c>
      <c r="BH30" s="42">
        <v>191667880.21572837</v>
      </c>
      <c r="BI30" s="42">
        <v>255969906</v>
      </c>
      <c r="BJ30" s="55">
        <v>1007632843.8224</v>
      </c>
      <c r="BK30" s="55">
        <f t="shared" si="16"/>
        <v>0</v>
      </c>
      <c r="BL30" s="56">
        <v>0</v>
      </c>
      <c r="BM30" s="55">
        <v>1378396418.5197999</v>
      </c>
      <c r="BN30" s="55">
        <f t="shared" si="17"/>
        <v>185612695.37011999</v>
      </c>
      <c r="BO30" s="42">
        <v>185612695.37011999</v>
      </c>
      <c r="BP30" s="42">
        <v>0</v>
      </c>
      <c r="BQ30" s="55">
        <v>30064485.77328603</v>
      </c>
      <c r="BR30" s="55">
        <f t="shared" si="18"/>
        <v>0</v>
      </c>
      <c r="BS30" s="56"/>
      <c r="BT30" s="42">
        <v>0</v>
      </c>
      <c r="BU30" s="55">
        <f t="shared" si="19"/>
        <v>45461127.398682602</v>
      </c>
      <c r="BV30" s="42">
        <v>40396544.622270003</v>
      </c>
      <c r="BW30" s="42">
        <v>5064582.7764125997</v>
      </c>
      <c r="BX30" s="55">
        <f t="shared" si="20"/>
        <v>0</v>
      </c>
      <c r="BY30" s="56">
        <v>0</v>
      </c>
      <c r="BZ30" s="55">
        <v>333213254.47430003</v>
      </c>
      <c r="CA30" s="55">
        <f t="shared" si="21"/>
        <v>21052631.578956999</v>
      </c>
      <c r="CB30" s="56">
        <v>0</v>
      </c>
      <c r="CC30" s="56">
        <v>21052631.578956999</v>
      </c>
      <c r="CD30" s="55">
        <f t="shared" si="22"/>
        <v>43902267.561479002</v>
      </c>
      <c r="CE30" s="56">
        <v>43902267.561479002</v>
      </c>
      <c r="CF30" s="57">
        <v>0</v>
      </c>
      <c r="CG30" s="56"/>
      <c r="CH30" s="55">
        <f t="shared" si="23"/>
        <v>658011480.94737005</v>
      </c>
      <c r="CI30" s="42">
        <v>224167475.71737</v>
      </c>
      <c r="CJ30" s="42">
        <v>244287655.22999999</v>
      </c>
      <c r="CK30" s="42">
        <v>189556350</v>
      </c>
      <c r="CL30" s="42">
        <v>0</v>
      </c>
      <c r="CM30" s="55">
        <f t="shared" si="24"/>
        <v>0</v>
      </c>
      <c r="CN30" s="56">
        <v>0</v>
      </c>
      <c r="CO30" s="55">
        <f t="shared" si="25"/>
        <v>10654916844.295975</v>
      </c>
      <c r="CP30" s="58">
        <f t="shared" si="26"/>
        <v>5415608112.5878506</v>
      </c>
      <c r="CQ30" s="59">
        <f t="shared" si="27"/>
        <v>1418691407.9342999</v>
      </c>
      <c r="CR30" s="59">
        <f t="shared" si="28"/>
        <v>3996916704.6535501</v>
      </c>
      <c r="CS30" s="13">
        <f t="shared" si="29"/>
        <v>2171919169.462935</v>
      </c>
      <c r="CT30" s="60">
        <f t="shared" si="30"/>
        <v>491310649.819242</v>
      </c>
      <c r="CU30" s="60">
        <f t="shared" si="31"/>
        <v>1022597038.6963228</v>
      </c>
      <c r="CV30" s="60">
        <f t="shared" si="32"/>
        <v>658011480.94737005</v>
      </c>
      <c r="CW30" s="15">
        <f t="shared" si="33"/>
        <v>3067389562.2451901</v>
      </c>
      <c r="CX30" s="61">
        <f t="shared" si="0"/>
        <v>1602846371.57233</v>
      </c>
      <c r="CY30" s="61">
        <f t="shared" si="1"/>
        <v>1443490559.0939031</v>
      </c>
      <c r="CZ30" s="61">
        <f t="shared" si="34"/>
        <v>21052631.578956999</v>
      </c>
      <c r="DA30" s="114">
        <f t="shared" si="35"/>
        <v>0</v>
      </c>
      <c r="DC30" s="62"/>
      <c r="DD30" s="62"/>
      <c r="DE30" s="62"/>
      <c r="DF30" s="62"/>
      <c r="DG30" s="62"/>
      <c r="DH30" s="63"/>
      <c r="DI30" s="63"/>
      <c r="DJ30" s="63"/>
      <c r="DK30" s="63"/>
      <c r="DL30" s="64"/>
      <c r="DM30" s="34"/>
      <c r="DN30" s="62"/>
      <c r="DO30" s="62"/>
      <c r="DP30" s="62"/>
      <c r="DS30" s="65"/>
    </row>
    <row r="31" spans="1:123" x14ac:dyDescent="0.45">
      <c r="A31" s="1">
        <v>28</v>
      </c>
      <c r="B31" s="42">
        <v>529</v>
      </c>
      <c r="C31" s="42" t="s">
        <v>136</v>
      </c>
      <c r="D31" s="55">
        <f t="shared" si="2"/>
        <v>1694261126.885</v>
      </c>
      <c r="E31" s="56">
        <v>1694261126.885</v>
      </c>
      <c r="F31" s="55">
        <f t="shared" si="3"/>
        <v>621203836.99646688</v>
      </c>
      <c r="G31" s="42">
        <v>277538281.38718998</v>
      </c>
      <c r="H31" s="42">
        <v>0</v>
      </c>
      <c r="I31" s="42">
        <v>8452208.2701018993</v>
      </c>
      <c r="J31" s="42">
        <v>29999999.999984</v>
      </c>
      <c r="K31" s="42">
        <v>26791959.031491</v>
      </c>
      <c r="L31" s="42">
        <v>73679999.999939993</v>
      </c>
      <c r="M31" s="42">
        <v>66323710.726559997</v>
      </c>
      <c r="N31" s="42">
        <v>138417677.5812</v>
      </c>
      <c r="O31" s="55">
        <f t="shared" si="4"/>
        <v>11158548</v>
      </c>
      <c r="P31" s="56">
        <v>0</v>
      </c>
      <c r="Q31" s="56">
        <v>11158548</v>
      </c>
      <c r="R31" s="55">
        <f t="shared" si="5"/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55">
        <f t="shared" si="6"/>
        <v>1422458593.09235</v>
      </c>
      <c r="AA31" s="55">
        <f t="shared" si="7"/>
        <v>1422458593.09235</v>
      </c>
      <c r="AB31" s="42">
        <v>590320316.12665999</v>
      </c>
      <c r="AC31" s="42">
        <v>832138276.96569002</v>
      </c>
      <c r="AD31" s="55">
        <f t="shared" si="8"/>
        <v>0</v>
      </c>
      <c r="AE31" s="42">
        <v>0</v>
      </c>
      <c r="AF31" s="42">
        <v>0</v>
      </c>
      <c r="AG31" s="55">
        <f t="shared" si="9"/>
        <v>0</v>
      </c>
      <c r="AH31" s="42">
        <v>0</v>
      </c>
      <c r="AI31" s="42">
        <v>0</v>
      </c>
      <c r="AJ31" s="55">
        <f t="shared" si="10"/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55">
        <v>447875610.91355002</v>
      </c>
      <c r="AQ31" s="55">
        <f t="shared" si="11"/>
        <v>140724905.19259501</v>
      </c>
      <c r="AR31" s="42">
        <v>27271258.339118496</v>
      </c>
      <c r="AS31" s="42">
        <v>11687682.145336499</v>
      </c>
      <c r="AT31" s="42">
        <v>101765964.70814</v>
      </c>
      <c r="AU31" s="55">
        <f t="shared" si="12"/>
        <v>77078813.193603992</v>
      </c>
      <c r="AV31" s="42">
        <v>38406938.193604</v>
      </c>
      <c r="AW31" s="42">
        <v>38671875</v>
      </c>
      <c r="AX31" s="55">
        <v>0</v>
      </c>
      <c r="AY31" s="55">
        <v>509133333.33336997</v>
      </c>
      <c r="AZ31" s="55">
        <f t="shared" si="13"/>
        <v>0</v>
      </c>
      <c r="BA31" s="56">
        <v>0</v>
      </c>
      <c r="BB31" s="55">
        <f t="shared" si="14"/>
        <v>6174282862.9032898</v>
      </c>
      <c r="BC31" s="56">
        <v>4877942043.1082001</v>
      </c>
      <c r="BD31" s="56">
        <v>1138841755.7972</v>
      </c>
      <c r="BE31" s="56">
        <v>157499063.99789</v>
      </c>
      <c r="BF31" s="55">
        <f t="shared" si="15"/>
        <v>1510990452.3852561</v>
      </c>
      <c r="BG31" s="42">
        <v>694709279.70584476</v>
      </c>
      <c r="BH31" s="42">
        <v>816281172.67941129</v>
      </c>
      <c r="BI31" s="42">
        <v>0</v>
      </c>
      <c r="BJ31" s="55">
        <v>740711113.12232995</v>
      </c>
      <c r="BK31" s="55">
        <f t="shared" si="16"/>
        <v>0</v>
      </c>
      <c r="BL31" s="56">
        <v>0</v>
      </c>
      <c r="BM31" s="55">
        <v>2699598180.0886998</v>
      </c>
      <c r="BN31" s="55">
        <f t="shared" si="17"/>
        <v>412850558.95788997</v>
      </c>
      <c r="BO31" s="42">
        <v>115069140.94944</v>
      </c>
      <c r="BP31" s="42">
        <v>297781418.00844997</v>
      </c>
      <c r="BQ31" s="55">
        <v>42090280.082045555</v>
      </c>
      <c r="BR31" s="55">
        <f t="shared" si="18"/>
        <v>60112465.905720003</v>
      </c>
      <c r="BS31" s="56"/>
      <c r="BT31" s="42">
        <v>60112465.905720003</v>
      </c>
      <c r="BU31" s="55">
        <f t="shared" si="19"/>
        <v>38882786.6988625</v>
      </c>
      <c r="BV31" s="42">
        <v>32791263.405255001</v>
      </c>
      <c r="BW31" s="42">
        <v>6091523.2936075004</v>
      </c>
      <c r="BX31" s="55">
        <f t="shared" si="20"/>
        <v>0</v>
      </c>
      <c r="BY31" s="56">
        <v>0</v>
      </c>
      <c r="BZ31" s="55">
        <v>380768123.14099997</v>
      </c>
      <c r="CA31" s="55">
        <f t="shared" si="21"/>
        <v>0</v>
      </c>
      <c r="CB31" s="56">
        <v>0</v>
      </c>
      <c r="CC31" s="56">
        <v>0</v>
      </c>
      <c r="CD31" s="55">
        <f t="shared" si="22"/>
        <v>47890865.489914</v>
      </c>
      <c r="CE31" s="56">
        <v>47890865.489914</v>
      </c>
      <c r="CF31" s="57">
        <v>0</v>
      </c>
      <c r="CG31" s="56"/>
      <c r="CH31" s="55">
        <f t="shared" si="23"/>
        <v>3743529256.6363997</v>
      </c>
      <c r="CI31" s="42">
        <v>2708619880.5363998</v>
      </c>
      <c r="CJ31" s="42">
        <v>563400262.10000002</v>
      </c>
      <c r="CK31" s="42">
        <v>448803058</v>
      </c>
      <c r="CL31" s="42">
        <v>22706056</v>
      </c>
      <c r="CM31" s="55">
        <f t="shared" si="24"/>
        <v>0</v>
      </c>
      <c r="CN31" s="56">
        <v>0</v>
      </c>
      <c r="CO31" s="55">
        <f t="shared" si="25"/>
        <v>20775601713.018345</v>
      </c>
      <c r="CP31" s="58">
        <f t="shared" si="26"/>
        <v>11027176328.790541</v>
      </c>
      <c r="CQ31" s="59">
        <f t="shared" si="27"/>
        <v>1705419674.885</v>
      </c>
      <c r="CR31" s="59">
        <f t="shared" si="28"/>
        <v>9321756653.9055405</v>
      </c>
      <c r="CS31" s="13">
        <f t="shared" si="29"/>
        <v>6516072662.3573837</v>
      </c>
      <c r="CT31" s="60">
        <f t="shared" si="30"/>
        <v>621203836.99646688</v>
      </c>
      <c r="CU31" s="60">
        <f t="shared" si="31"/>
        <v>2151339568.7245178</v>
      </c>
      <c r="CV31" s="60">
        <f t="shared" si="32"/>
        <v>3743529256.6363997</v>
      </c>
      <c r="CW31" s="15">
        <f t="shared" si="33"/>
        <v>3172240255.9646997</v>
      </c>
      <c r="CX31" s="61">
        <f t="shared" si="0"/>
        <v>1422458593.09235</v>
      </c>
      <c r="CY31" s="61">
        <f t="shared" si="1"/>
        <v>1749781662.8723495</v>
      </c>
      <c r="CZ31" s="61">
        <f t="shared" si="34"/>
        <v>0</v>
      </c>
      <c r="DA31" s="114">
        <f t="shared" si="35"/>
        <v>60112465.905720003</v>
      </c>
      <c r="DC31" s="62"/>
      <c r="DD31" s="62"/>
      <c r="DE31" s="62"/>
      <c r="DF31" s="62"/>
      <c r="DG31" s="62"/>
      <c r="DH31" s="63"/>
      <c r="DI31" s="63"/>
      <c r="DJ31" s="63"/>
      <c r="DK31" s="63"/>
      <c r="DL31" s="64"/>
      <c r="DM31" s="34"/>
      <c r="DN31" s="62"/>
      <c r="DO31" s="62"/>
      <c r="DP31" s="62"/>
      <c r="DS31" s="65"/>
    </row>
    <row r="32" spans="1:123" x14ac:dyDescent="0.45">
      <c r="A32" s="1">
        <v>29</v>
      </c>
      <c r="B32" s="42">
        <v>530</v>
      </c>
      <c r="C32" s="42" t="s">
        <v>137</v>
      </c>
      <c r="D32" s="55">
        <f t="shared" si="2"/>
        <v>2150760712.125</v>
      </c>
      <c r="E32" s="56">
        <v>2150760712.125</v>
      </c>
      <c r="F32" s="55">
        <f t="shared" si="3"/>
        <v>1085243937.7289171</v>
      </c>
      <c r="G32" s="42">
        <v>404373793.13924998</v>
      </c>
      <c r="H32" s="42">
        <v>0</v>
      </c>
      <c r="I32" s="42">
        <v>12012941.344442001</v>
      </c>
      <c r="J32" s="42">
        <v>29999999.999984</v>
      </c>
      <c r="K32" s="42">
        <v>26791959.031491</v>
      </c>
      <c r="L32" s="42">
        <v>199439999.99998</v>
      </c>
      <c r="M32" s="42">
        <v>143701373.24096999</v>
      </c>
      <c r="N32" s="42">
        <v>268923870.97280002</v>
      </c>
      <c r="O32" s="55">
        <f t="shared" si="4"/>
        <v>868211952.00005996</v>
      </c>
      <c r="P32" s="56">
        <v>0</v>
      </c>
      <c r="Q32" s="56">
        <v>868211952.00005996</v>
      </c>
      <c r="R32" s="55">
        <f t="shared" si="5"/>
        <v>279370445.57792002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279370445.57792002</v>
      </c>
      <c r="Z32" s="55">
        <f t="shared" si="6"/>
        <v>1047536124.20772</v>
      </c>
      <c r="AA32" s="55">
        <f t="shared" si="7"/>
        <v>0</v>
      </c>
      <c r="AB32" s="42">
        <v>0</v>
      </c>
      <c r="AC32" s="42">
        <v>0</v>
      </c>
      <c r="AD32" s="55">
        <f t="shared" si="8"/>
        <v>1047536124.20772</v>
      </c>
      <c r="AE32" s="42">
        <v>434727491.54386002</v>
      </c>
      <c r="AF32" s="42">
        <v>612808632.66385996</v>
      </c>
      <c r="AG32" s="55">
        <f t="shared" si="9"/>
        <v>0</v>
      </c>
      <c r="AH32" s="42">
        <v>0</v>
      </c>
      <c r="AI32" s="42">
        <v>0</v>
      </c>
      <c r="AJ32" s="55">
        <f t="shared" si="10"/>
        <v>108666607.04166</v>
      </c>
      <c r="AK32" s="42">
        <v>0</v>
      </c>
      <c r="AL32" s="42">
        <v>0</v>
      </c>
      <c r="AM32" s="42">
        <v>0</v>
      </c>
      <c r="AN32" s="42">
        <v>0</v>
      </c>
      <c r="AO32" s="42">
        <v>108666607.04166</v>
      </c>
      <c r="AP32" s="55">
        <v>1028561907.1141</v>
      </c>
      <c r="AQ32" s="55">
        <f t="shared" si="11"/>
        <v>455293442.70720696</v>
      </c>
      <c r="AR32" s="42">
        <v>48646835.169559896</v>
      </c>
      <c r="AS32" s="42">
        <v>20848643.644097101</v>
      </c>
      <c r="AT32" s="42">
        <v>385797963.89354998</v>
      </c>
      <c r="AU32" s="55">
        <f t="shared" si="12"/>
        <v>197023638.50634998</v>
      </c>
      <c r="AV32" s="42">
        <v>68117388.506349996</v>
      </c>
      <c r="AW32" s="42">
        <v>128906250</v>
      </c>
      <c r="AX32" s="55">
        <v>0</v>
      </c>
      <c r="AY32" s="55">
        <v>0</v>
      </c>
      <c r="AZ32" s="55">
        <f t="shared" si="13"/>
        <v>0</v>
      </c>
      <c r="BA32" s="56">
        <v>0</v>
      </c>
      <c r="BB32" s="55">
        <f t="shared" si="14"/>
        <v>8965806127.8987103</v>
      </c>
      <c r="BC32" s="56">
        <v>7173376495.8951998</v>
      </c>
      <c r="BD32" s="56">
        <v>1250671200.0085001</v>
      </c>
      <c r="BE32" s="56">
        <v>541758431.99501002</v>
      </c>
      <c r="BF32" s="55">
        <f t="shared" si="15"/>
        <v>2096727623.7141137</v>
      </c>
      <c r="BG32" s="42">
        <v>802417859.05996168</v>
      </c>
      <c r="BH32" s="42">
        <v>958617858.65415215</v>
      </c>
      <c r="BI32" s="42">
        <v>335691906</v>
      </c>
      <c r="BJ32" s="55">
        <v>1565455240.8096001</v>
      </c>
      <c r="BK32" s="55">
        <f t="shared" si="16"/>
        <v>0</v>
      </c>
      <c r="BL32" s="56">
        <v>0</v>
      </c>
      <c r="BM32" s="55">
        <v>4720622601.2360001</v>
      </c>
      <c r="BN32" s="55">
        <f t="shared" si="17"/>
        <v>395914769.27699</v>
      </c>
      <c r="BO32" s="42">
        <v>255641038.31880999</v>
      </c>
      <c r="BP32" s="42">
        <v>140273730.95818001</v>
      </c>
      <c r="BQ32" s="55">
        <v>1080427728.9053783</v>
      </c>
      <c r="BR32" s="55">
        <f t="shared" si="18"/>
        <v>0</v>
      </c>
      <c r="BS32" s="56"/>
      <c r="BT32" s="42">
        <v>0</v>
      </c>
      <c r="BU32" s="55">
        <f t="shared" si="19"/>
        <v>47579540.215103999</v>
      </c>
      <c r="BV32" s="42">
        <v>37465982.552519999</v>
      </c>
      <c r="BW32" s="42">
        <v>10113557.662583999</v>
      </c>
      <c r="BX32" s="55">
        <f t="shared" si="20"/>
        <v>410000000</v>
      </c>
      <c r="BY32" s="56">
        <v>410000000</v>
      </c>
      <c r="BZ32" s="55">
        <v>538375197.54268003</v>
      </c>
      <c r="CA32" s="55">
        <f t="shared" si="21"/>
        <v>21052631.578956999</v>
      </c>
      <c r="CB32" s="56">
        <v>0</v>
      </c>
      <c r="CC32" s="56">
        <v>21052631.578956999</v>
      </c>
      <c r="CD32" s="55">
        <f t="shared" si="22"/>
        <v>87895535.487810001</v>
      </c>
      <c r="CE32" s="56">
        <v>87895535.487810001</v>
      </c>
      <c r="CF32" s="57">
        <v>0</v>
      </c>
      <c r="CG32" s="56"/>
      <c r="CH32" s="55">
        <f t="shared" si="23"/>
        <v>1420826994.7850399</v>
      </c>
      <c r="CI32" s="42">
        <v>843432901.35503995</v>
      </c>
      <c r="CJ32" s="42">
        <v>575070263.42999995</v>
      </c>
      <c r="CK32" s="42">
        <v>0</v>
      </c>
      <c r="CL32" s="42">
        <v>2323830</v>
      </c>
      <c r="CM32" s="55">
        <f t="shared" si="24"/>
        <v>0</v>
      </c>
      <c r="CN32" s="56">
        <v>0</v>
      </c>
      <c r="CO32" s="55">
        <f t="shared" si="25"/>
        <v>28571352758.45932</v>
      </c>
      <c r="CP32" s="58">
        <f t="shared" si="26"/>
        <v>17733963300.373871</v>
      </c>
      <c r="CQ32" s="59">
        <f t="shared" si="27"/>
        <v>3018972664.1250601</v>
      </c>
      <c r="CR32" s="59">
        <f t="shared" si="28"/>
        <v>14714990636.24881</v>
      </c>
      <c r="CS32" s="13">
        <f t="shared" si="29"/>
        <v>6278852289.4931021</v>
      </c>
      <c r="CT32" s="60">
        <f t="shared" si="30"/>
        <v>1364614383.3068371</v>
      </c>
      <c r="CU32" s="60">
        <f t="shared" si="31"/>
        <v>3083410911.4012251</v>
      </c>
      <c r="CV32" s="60">
        <f t="shared" si="32"/>
        <v>1830826994.7850399</v>
      </c>
      <c r="CW32" s="15">
        <f t="shared" si="33"/>
        <v>4558537168.5923452</v>
      </c>
      <c r="CX32" s="61">
        <f t="shared" si="0"/>
        <v>1156202731.2493801</v>
      </c>
      <c r="CY32" s="61">
        <f t="shared" si="1"/>
        <v>3381281805.7640085</v>
      </c>
      <c r="CZ32" s="61">
        <f t="shared" si="34"/>
        <v>21052631.578956999</v>
      </c>
      <c r="DA32" s="114">
        <f t="shared" si="35"/>
        <v>0</v>
      </c>
      <c r="DC32" s="62"/>
      <c r="DD32" s="62"/>
      <c r="DE32" s="62"/>
      <c r="DF32" s="62"/>
      <c r="DG32" s="62"/>
      <c r="DH32" s="63"/>
      <c r="DI32" s="63"/>
      <c r="DJ32" s="63"/>
      <c r="DK32" s="63"/>
      <c r="DL32" s="64"/>
      <c r="DM32" s="34"/>
      <c r="DN32" s="62"/>
      <c r="DO32" s="62"/>
      <c r="DP32" s="62"/>
      <c r="DS32" s="65"/>
    </row>
    <row r="33" spans="1:123" x14ac:dyDescent="0.45">
      <c r="A33" s="1">
        <v>30</v>
      </c>
      <c r="B33" s="42">
        <v>531</v>
      </c>
      <c r="C33" s="42" t="s">
        <v>138</v>
      </c>
      <c r="D33" s="55">
        <f t="shared" si="2"/>
        <v>1647067273.5239</v>
      </c>
      <c r="E33" s="56">
        <v>1647067273.5239</v>
      </c>
      <c r="F33" s="55">
        <f t="shared" si="3"/>
        <v>929449534.69877493</v>
      </c>
      <c r="G33" s="42">
        <v>349242496.62918001</v>
      </c>
      <c r="H33" s="42">
        <v>25000000</v>
      </c>
      <c r="I33" s="42">
        <v>14715683.376707001</v>
      </c>
      <c r="J33" s="42">
        <v>47143000.000027999</v>
      </c>
      <c r="K33" s="42">
        <v>26791959.031491</v>
      </c>
      <c r="L33" s="42">
        <v>182039999.99996001</v>
      </c>
      <c r="M33" s="42">
        <v>76102206.538809001</v>
      </c>
      <c r="N33" s="42">
        <v>208414189.12259999</v>
      </c>
      <c r="O33" s="55">
        <f t="shared" si="4"/>
        <v>0</v>
      </c>
      <c r="P33" s="56">
        <v>0</v>
      </c>
      <c r="Q33" s="56">
        <v>0</v>
      </c>
      <c r="R33" s="55">
        <f t="shared" si="5"/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55">
        <f t="shared" si="6"/>
        <v>2032019324.9505401</v>
      </c>
      <c r="AA33" s="55">
        <f t="shared" si="7"/>
        <v>2032019324.9505401</v>
      </c>
      <c r="AB33" s="42">
        <v>843288019.84493995</v>
      </c>
      <c r="AC33" s="42">
        <v>1188731305.1056001</v>
      </c>
      <c r="AD33" s="55">
        <f t="shared" si="8"/>
        <v>0</v>
      </c>
      <c r="AE33" s="42">
        <v>0</v>
      </c>
      <c r="AF33" s="42">
        <v>0</v>
      </c>
      <c r="AG33" s="55">
        <f t="shared" si="9"/>
        <v>0</v>
      </c>
      <c r="AH33" s="42">
        <v>0</v>
      </c>
      <c r="AI33" s="42">
        <v>0</v>
      </c>
      <c r="AJ33" s="55">
        <f t="shared" si="10"/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55">
        <v>674000759.51400006</v>
      </c>
      <c r="AQ33" s="55">
        <f t="shared" si="11"/>
        <v>266749262.06473202</v>
      </c>
      <c r="AR33" s="42">
        <v>37637108.372886397</v>
      </c>
      <c r="AS33" s="42">
        <v>16130189.302665599</v>
      </c>
      <c r="AT33" s="42">
        <v>212981964.38918</v>
      </c>
      <c r="AU33" s="55">
        <f t="shared" si="12"/>
        <v>118828103.930068</v>
      </c>
      <c r="AV33" s="42">
        <v>60820291.430068001</v>
      </c>
      <c r="AW33" s="42">
        <v>58007812.5</v>
      </c>
      <c r="AX33" s="55">
        <v>0</v>
      </c>
      <c r="AY33" s="55">
        <v>509133333.33336997</v>
      </c>
      <c r="AZ33" s="55">
        <f t="shared" si="13"/>
        <v>0</v>
      </c>
      <c r="BA33" s="56">
        <v>0</v>
      </c>
      <c r="BB33" s="55">
        <f t="shared" si="14"/>
        <v>12403695033.47006</v>
      </c>
      <c r="BC33" s="56">
        <v>9080716740.9249001</v>
      </c>
      <c r="BD33" s="56">
        <v>2649539024.5514998</v>
      </c>
      <c r="BE33" s="56">
        <v>673439267.99365997</v>
      </c>
      <c r="BF33" s="55">
        <f t="shared" si="15"/>
        <v>3264269615.5896616</v>
      </c>
      <c r="BG33" s="42">
        <v>896465273.73636734</v>
      </c>
      <c r="BH33" s="42">
        <v>1807345529.8532944</v>
      </c>
      <c r="BI33" s="42">
        <v>560458812</v>
      </c>
      <c r="BJ33" s="55">
        <v>1033446582.8096</v>
      </c>
      <c r="BK33" s="55">
        <f t="shared" si="16"/>
        <v>0</v>
      </c>
      <c r="BL33" s="56">
        <v>0</v>
      </c>
      <c r="BM33" s="55">
        <v>2642320529.5166001</v>
      </c>
      <c r="BN33" s="55">
        <f t="shared" si="17"/>
        <v>212853317.42188001</v>
      </c>
      <c r="BO33" s="42">
        <v>212853317.42188001</v>
      </c>
      <c r="BP33" s="42">
        <v>0</v>
      </c>
      <c r="BQ33" s="55">
        <v>48103177.237118922</v>
      </c>
      <c r="BR33" s="55">
        <f t="shared" si="18"/>
        <v>124998150.1085</v>
      </c>
      <c r="BS33" s="56"/>
      <c r="BT33" s="42">
        <v>124998150.1085</v>
      </c>
      <c r="BU33" s="55">
        <f t="shared" si="19"/>
        <v>43474980.173430197</v>
      </c>
      <c r="BV33" s="42">
        <v>34594511.337449998</v>
      </c>
      <c r="BW33" s="42">
        <v>8880468.8359801993</v>
      </c>
      <c r="BX33" s="55">
        <f t="shared" si="20"/>
        <v>400000000</v>
      </c>
      <c r="BY33" s="56">
        <v>400000000</v>
      </c>
      <c r="BZ33" s="55">
        <v>302908315.50936002</v>
      </c>
      <c r="CA33" s="55">
        <f t="shared" si="21"/>
        <v>0</v>
      </c>
      <c r="CB33" s="56">
        <v>0</v>
      </c>
      <c r="CC33" s="56">
        <v>0</v>
      </c>
      <c r="CD33" s="55">
        <f t="shared" si="22"/>
        <v>70583408.393410996</v>
      </c>
      <c r="CE33" s="56">
        <v>70583408.393410996</v>
      </c>
      <c r="CF33" s="57">
        <v>0</v>
      </c>
      <c r="CG33" s="56"/>
      <c r="CH33" s="55">
        <f t="shared" si="23"/>
        <v>3880597437.1626005</v>
      </c>
      <c r="CI33" s="42">
        <v>2751658500.9626002</v>
      </c>
      <c r="CJ33" s="42">
        <v>1035816168.2</v>
      </c>
      <c r="CK33" s="42">
        <v>93122768</v>
      </c>
      <c r="CL33" s="42">
        <v>0</v>
      </c>
      <c r="CM33" s="55">
        <f t="shared" si="24"/>
        <v>0</v>
      </c>
      <c r="CN33" s="56">
        <v>0</v>
      </c>
      <c r="CO33" s="55">
        <f t="shared" si="25"/>
        <v>30604498139.407608</v>
      </c>
      <c r="CP33" s="58">
        <f t="shared" si="26"/>
        <v>17367083596.024559</v>
      </c>
      <c r="CQ33" s="59">
        <f t="shared" si="27"/>
        <v>1647067273.5239</v>
      </c>
      <c r="CR33" s="59">
        <f t="shared" si="28"/>
        <v>15720016322.50066</v>
      </c>
      <c r="CS33" s="13">
        <f t="shared" si="29"/>
        <v>9067977555.5044899</v>
      </c>
      <c r="CT33" s="60">
        <f t="shared" si="30"/>
        <v>929449534.69877493</v>
      </c>
      <c r="CU33" s="60">
        <f t="shared" si="31"/>
        <v>3857930583.643115</v>
      </c>
      <c r="CV33" s="60">
        <f t="shared" si="32"/>
        <v>4280597437.1626005</v>
      </c>
      <c r="CW33" s="15">
        <f t="shared" si="33"/>
        <v>4044438837.7700572</v>
      </c>
      <c r="CX33" s="61">
        <f t="shared" si="0"/>
        <v>2032019324.9505401</v>
      </c>
      <c r="CY33" s="61">
        <f t="shared" si="1"/>
        <v>2012419512.8195171</v>
      </c>
      <c r="CZ33" s="61">
        <f t="shared" si="34"/>
        <v>0</v>
      </c>
      <c r="DA33" s="114">
        <f t="shared" si="35"/>
        <v>124998150.1085</v>
      </c>
      <c r="DC33" s="62"/>
      <c r="DD33" s="62"/>
      <c r="DE33" s="62"/>
      <c r="DF33" s="62"/>
      <c r="DG33" s="62"/>
      <c r="DH33" s="63"/>
      <c r="DI33" s="63"/>
      <c r="DJ33" s="63"/>
      <c r="DK33" s="63"/>
      <c r="DL33" s="64"/>
      <c r="DM33" s="34"/>
      <c r="DN33" s="62"/>
      <c r="DO33" s="62"/>
      <c r="DP33" s="62"/>
      <c r="DS33" s="65"/>
    </row>
    <row r="34" spans="1:123" x14ac:dyDescent="0.45">
      <c r="A34" s="1">
        <v>31</v>
      </c>
      <c r="B34" s="42">
        <v>532</v>
      </c>
      <c r="C34" s="42" t="s">
        <v>139</v>
      </c>
      <c r="D34" s="55">
        <f t="shared" si="2"/>
        <v>1830711958.9244001</v>
      </c>
      <c r="E34" s="56">
        <v>1830711958.9244001</v>
      </c>
      <c r="F34" s="55">
        <f t="shared" si="3"/>
        <v>954673112.01982892</v>
      </c>
      <c r="G34" s="42">
        <v>380037106.79847002</v>
      </c>
      <c r="H34" s="42">
        <v>0</v>
      </c>
      <c r="I34" s="42">
        <v>23591270.904794</v>
      </c>
      <c r="J34" s="42">
        <v>29999999.999984</v>
      </c>
      <c r="K34" s="42">
        <v>26791959.031491</v>
      </c>
      <c r="L34" s="42">
        <v>152999999.99994999</v>
      </c>
      <c r="M34" s="42">
        <v>102886782.02454001</v>
      </c>
      <c r="N34" s="42">
        <v>238365993.2606</v>
      </c>
      <c r="O34" s="55">
        <f t="shared" si="4"/>
        <v>596393796.00005996</v>
      </c>
      <c r="P34" s="56">
        <v>0</v>
      </c>
      <c r="Q34" s="56">
        <v>596393796.00005996</v>
      </c>
      <c r="R34" s="55">
        <f t="shared" si="5"/>
        <v>301489808.88160998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301489808.88160998</v>
      </c>
      <c r="Z34" s="55">
        <f t="shared" si="6"/>
        <v>861701213.41811001</v>
      </c>
      <c r="AA34" s="55">
        <f t="shared" si="7"/>
        <v>0</v>
      </c>
      <c r="AB34" s="42">
        <v>0</v>
      </c>
      <c r="AC34" s="42">
        <v>0</v>
      </c>
      <c r="AD34" s="55">
        <f t="shared" si="8"/>
        <v>861701213.41811001</v>
      </c>
      <c r="AE34" s="42">
        <v>357606003.56659001</v>
      </c>
      <c r="AF34" s="42">
        <v>504095209.85152</v>
      </c>
      <c r="AG34" s="55">
        <f t="shared" si="9"/>
        <v>0</v>
      </c>
      <c r="AH34" s="42">
        <v>0</v>
      </c>
      <c r="AI34" s="42">
        <v>0</v>
      </c>
      <c r="AJ34" s="55">
        <f t="shared" si="10"/>
        <v>130545153.26766001</v>
      </c>
      <c r="AK34" s="42">
        <v>0</v>
      </c>
      <c r="AL34" s="42">
        <v>0</v>
      </c>
      <c r="AM34" s="42">
        <v>0</v>
      </c>
      <c r="AN34" s="42">
        <v>0</v>
      </c>
      <c r="AO34" s="42">
        <v>130545153.26766001</v>
      </c>
      <c r="AP34" s="55">
        <v>1024690219.4341</v>
      </c>
      <c r="AQ34" s="55">
        <f t="shared" si="11"/>
        <v>419251663.21522099</v>
      </c>
      <c r="AR34" s="42">
        <v>48707189.452635705</v>
      </c>
      <c r="AS34" s="42">
        <v>20874509.7654153</v>
      </c>
      <c r="AT34" s="42">
        <v>349669963.99716997</v>
      </c>
      <c r="AU34" s="55">
        <f t="shared" si="12"/>
        <v>154249416.40330398</v>
      </c>
      <c r="AV34" s="42">
        <v>70460353.903303996</v>
      </c>
      <c r="AW34" s="42">
        <v>83789062.5</v>
      </c>
      <c r="AX34" s="55">
        <v>0</v>
      </c>
      <c r="AY34" s="55">
        <v>0</v>
      </c>
      <c r="AZ34" s="55">
        <f t="shared" si="13"/>
        <v>0</v>
      </c>
      <c r="BA34" s="56">
        <v>0</v>
      </c>
      <c r="BB34" s="55">
        <f t="shared" si="14"/>
        <v>24327154635.124569</v>
      </c>
      <c r="BC34" s="56">
        <v>16965520887.546</v>
      </c>
      <c r="BD34" s="56">
        <v>6977321867.5815001</v>
      </c>
      <c r="BE34" s="56">
        <v>384311879.99707001</v>
      </c>
      <c r="BF34" s="55">
        <f t="shared" si="15"/>
        <v>4193339813.95891</v>
      </c>
      <c r="BG34" s="42">
        <v>1337129174.4228864</v>
      </c>
      <c r="BH34" s="42">
        <v>2777008783.1003799</v>
      </c>
      <c r="BI34" s="42">
        <v>79201856.435643569</v>
      </c>
      <c r="BJ34" s="55">
        <v>1356960129.3629</v>
      </c>
      <c r="BK34" s="55">
        <f t="shared" si="16"/>
        <v>0</v>
      </c>
      <c r="BL34" s="56">
        <v>0</v>
      </c>
      <c r="BM34" s="55">
        <v>6631012090.9127998</v>
      </c>
      <c r="BN34" s="55">
        <f t="shared" si="17"/>
        <v>378903382.40000999</v>
      </c>
      <c r="BO34" s="42">
        <v>378903382.40000999</v>
      </c>
      <c r="BP34" s="42">
        <v>0</v>
      </c>
      <c r="BQ34" s="55">
        <v>614337094.92187715</v>
      </c>
      <c r="BR34" s="55">
        <f t="shared" si="18"/>
        <v>0</v>
      </c>
      <c r="BS34" s="56"/>
      <c r="BT34" s="42">
        <v>0</v>
      </c>
      <c r="BU34" s="55">
        <f t="shared" si="19"/>
        <v>46853009.272069901</v>
      </c>
      <c r="BV34" s="42">
        <v>37075221.605159998</v>
      </c>
      <c r="BW34" s="42">
        <v>9777787.6669098996</v>
      </c>
      <c r="BX34" s="55">
        <f t="shared" si="20"/>
        <v>0</v>
      </c>
      <c r="BY34" s="56">
        <v>0</v>
      </c>
      <c r="BZ34" s="55">
        <v>581373717.95837998</v>
      </c>
      <c r="CA34" s="55">
        <f t="shared" si="21"/>
        <v>21052631.578956999</v>
      </c>
      <c r="CB34" s="56">
        <v>0</v>
      </c>
      <c r="CC34" s="56">
        <v>21052631.578956999</v>
      </c>
      <c r="CD34" s="55">
        <f t="shared" si="22"/>
        <v>87069577.336567998</v>
      </c>
      <c r="CE34" s="56">
        <v>87069577.336567998</v>
      </c>
      <c r="CF34" s="57">
        <v>0</v>
      </c>
      <c r="CG34" s="56"/>
      <c r="CH34" s="55">
        <f t="shared" si="23"/>
        <v>3007433933.3502998</v>
      </c>
      <c r="CI34" s="42">
        <v>1766343856.1103001</v>
      </c>
      <c r="CJ34" s="42">
        <v>1174115815.24</v>
      </c>
      <c r="CK34" s="42">
        <v>66974262</v>
      </c>
      <c r="CL34" s="42">
        <v>0</v>
      </c>
      <c r="CM34" s="55">
        <f t="shared" si="24"/>
        <v>0</v>
      </c>
      <c r="CN34" s="56">
        <v>0</v>
      </c>
      <c r="CO34" s="55">
        <f t="shared" si="25"/>
        <v>47519196357.741631</v>
      </c>
      <c r="CP34" s="58">
        <f t="shared" si="26"/>
        <v>34409962700.395927</v>
      </c>
      <c r="CQ34" s="59">
        <f t="shared" si="27"/>
        <v>2427105754.9244599</v>
      </c>
      <c r="CR34" s="59">
        <f t="shared" si="28"/>
        <v>31982856945.47147</v>
      </c>
      <c r="CS34" s="13">
        <f t="shared" si="29"/>
        <v>9389014300.4345169</v>
      </c>
      <c r="CT34" s="60">
        <f t="shared" si="30"/>
        <v>1256162920.901439</v>
      </c>
      <c r="CU34" s="60">
        <f t="shared" si="31"/>
        <v>5125417446.1827793</v>
      </c>
      <c r="CV34" s="60">
        <f t="shared" si="32"/>
        <v>3007433933.3502998</v>
      </c>
      <c r="CW34" s="15">
        <f t="shared" si="33"/>
        <v>3720219356.9111881</v>
      </c>
      <c r="CX34" s="61">
        <f t="shared" si="0"/>
        <v>992246366.68577003</v>
      </c>
      <c r="CY34" s="61">
        <f t="shared" si="1"/>
        <v>2706920358.646461</v>
      </c>
      <c r="CZ34" s="61">
        <f t="shared" si="34"/>
        <v>21052631.578956999</v>
      </c>
      <c r="DA34" s="114">
        <f t="shared" si="35"/>
        <v>0</v>
      </c>
      <c r="DC34" s="62"/>
      <c r="DD34" s="62"/>
      <c r="DE34" s="62"/>
      <c r="DF34" s="62"/>
      <c r="DG34" s="62"/>
      <c r="DH34" s="63"/>
      <c r="DI34" s="63"/>
      <c r="DJ34" s="63"/>
      <c r="DK34" s="63"/>
      <c r="DL34" s="64"/>
      <c r="DM34" s="34"/>
      <c r="DN34" s="62"/>
      <c r="DO34" s="62"/>
      <c r="DP34" s="62"/>
      <c r="DS34" s="65"/>
    </row>
    <row r="35" spans="1:123" x14ac:dyDescent="0.45">
      <c r="A35" s="1">
        <v>32</v>
      </c>
      <c r="B35" s="42">
        <v>533</v>
      </c>
      <c r="C35" s="42" t="s">
        <v>140</v>
      </c>
      <c r="D35" s="55">
        <f t="shared" si="2"/>
        <v>1451382045.2832999</v>
      </c>
      <c r="E35" s="56">
        <v>1451382045.2832999</v>
      </c>
      <c r="F35" s="55">
        <f t="shared" si="3"/>
        <v>640785712.8842032</v>
      </c>
      <c r="G35" s="42">
        <v>268078439.20028001</v>
      </c>
      <c r="H35" s="42">
        <v>25000000</v>
      </c>
      <c r="I35" s="42">
        <v>8821261.0550743006</v>
      </c>
      <c r="J35" s="42">
        <v>47143000.000027999</v>
      </c>
      <c r="K35" s="42">
        <v>26791959.031491</v>
      </c>
      <c r="L35" s="42">
        <v>93599999.999947995</v>
      </c>
      <c r="M35" s="42">
        <v>41239743.208182</v>
      </c>
      <c r="N35" s="42">
        <v>130111310.3892</v>
      </c>
      <c r="O35" s="55">
        <f t="shared" si="4"/>
        <v>0</v>
      </c>
      <c r="P35" s="56">
        <v>0</v>
      </c>
      <c r="Q35" s="56">
        <v>0</v>
      </c>
      <c r="R35" s="55">
        <f t="shared" si="5"/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55">
        <f t="shared" si="6"/>
        <v>243393073.88947999</v>
      </c>
      <c r="AA35" s="55">
        <f t="shared" si="7"/>
        <v>0</v>
      </c>
      <c r="AB35" s="42">
        <v>0</v>
      </c>
      <c r="AC35" s="42">
        <v>0</v>
      </c>
      <c r="AD35" s="55">
        <f t="shared" si="8"/>
        <v>0</v>
      </c>
      <c r="AE35" s="42">
        <v>0</v>
      </c>
      <c r="AF35" s="42">
        <v>0</v>
      </c>
      <c r="AG35" s="55">
        <f t="shared" si="9"/>
        <v>243393073.88947999</v>
      </c>
      <c r="AH35" s="42">
        <v>101008125.67698</v>
      </c>
      <c r="AI35" s="42">
        <v>142384948.21250001</v>
      </c>
      <c r="AJ35" s="55">
        <f t="shared" si="10"/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55">
        <v>577173667.19338</v>
      </c>
      <c r="AQ35" s="55">
        <f t="shared" si="11"/>
        <v>365498294.49428898</v>
      </c>
      <c r="AR35" s="42">
        <v>23635031.3119753</v>
      </c>
      <c r="AS35" s="42">
        <v>10129299.133703699</v>
      </c>
      <c r="AT35" s="42">
        <v>331733964.04860997</v>
      </c>
      <c r="AU35" s="55">
        <f t="shared" si="12"/>
        <v>73414180.564962998</v>
      </c>
      <c r="AV35" s="42">
        <v>34742305.564962998</v>
      </c>
      <c r="AW35" s="42">
        <v>38671875</v>
      </c>
      <c r="AX35" s="55">
        <v>0</v>
      </c>
      <c r="AY35" s="55">
        <v>0</v>
      </c>
      <c r="AZ35" s="55">
        <f t="shared" si="13"/>
        <v>0</v>
      </c>
      <c r="BA35" s="56">
        <v>0</v>
      </c>
      <c r="BB35" s="55">
        <f t="shared" si="14"/>
        <v>7516976949.5686293</v>
      </c>
      <c r="BC35" s="56">
        <v>5120542385.8434</v>
      </c>
      <c r="BD35" s="56">
        <v>1946667435.7291999</v>
      </c>
      <c r="BE35" s="56">
        <v>449767127.99602997</v>
      </c>
      <c r="BF35" s="55">
        <f t="shared" si="15"/>
        <v>1712680058.2012715</v>
      </c>
      <c r="BG35" s="42">
        <v>383579688.22954065</v>
      </c>
      <c r="BH35" s="42">
        <v>859166463.97173083</v>
      </c>
      <c r="BI35" s="42">
        <v>469933906</v>
      </c>
      <c r="BJ35" s="55">
        <v>774117613.78459001</v>
      </c>
      <c r="BK35" s="55">
        <f t="shared" si="16"/>
        <v>0</v>
      </c>
      <c r="BL35" s="56">
        <v>0</v>
      </c>
      <c r="BM35" s="55">
        <v>2424832432.0774999</v>
      </c>
      <c r="BN35" s="55">
        <f t="shared" si="17"/>
        <v>385857399.22952002</v>
      </c>
      <c r="BO35" s="42">
        <v>218285591.25433001</v>
      </c>
      <c r="BP35" s="42">
        <v>167571807.97519001</v>
      </c>
      <c r="BQ35" s="55">
        <v>48103177.237118922</v>
      </c>
      <c r="BR35" s="55">
        <f t="shared" si="18"/>
        <v>0</v>
      </c>
      <c r="BS35" s="56"/>
      <c r="BT35" s="42">
        <v>0</v>
      </c>
      <c r="BU35" s="55">
        <f t="shared" si="19"/>
        <v>38330455.018785797</v>
      </c>
      <c r="BV35" s="42">
        <v>33169431.993749999</v>
      </c>
      <c r="BW35" s="42">
        <v>5161023.0250358004</v>
      </c>
      <c r="BX35" s="55">
        <f t="shared" si="20"/>
        <v>0</v>
      </c>
      <c r="BY35" s="56">
        <v>0</v>
      </c>
      <c r="BZ35" s="55">
        <v>414094257.11776</v>
      </c>
      <c r="CA35" s="55">
        <f t="shared" si="21"/>
        <v>21052631.578956999</v>
      </c>
      <c r="CB35" s="56">
        <v>0</v>
      </c>
      <c r="CC35" s="56">
        <v>21052631.578956999</v>
      </c>
      <c r="CD35" s="55">
        <f t="shared" si="22"/>
        <v>38084322.191202</v>
      </c>
      <c r="CE35" s="56">
        <v>38084322.191202</v>
      </c>
      <c r="CF35" s="57">
        <v>0</v>
      </c>
      <c r="CG35" s="56"/>
      <c r="CH35" s="55">
        <f t="shared" si="23"/>
        <v>3997885598.1389999</v>
      </c>
      <c r="CI35" s="42">
        <v>3000901311.6389999</v>
      </c>
      <c r="CJ35" s="42">
        <v>721753326.5</v>
      </c>
      <c r="CK35" s="42">
        <v>255536952</v>
      </c>
      <c r="CL35" s="42">
        <v>19694008</v>
      </c>
      <c r="CM35" s="55">
        <f t="shared" si="24"/>
        <v>0</v>
      </c>
      <c r="CN35" s="56">
        <v>0</v>
      </c>
      <c r="CO35" s="55">
        <f t="shared" si="25"/>
        <v>20723661868.453953</v>
      </c>
      <c r="CP35" s="58">
        <f t="shared" si="26"/>
        <v>11970365094.12281</v>
      </c>
      <c r="CQ35" s="59">
        <f t="shared" si="27"/>
        <v>1451382045.2832999</v>
      </c>
      <c r="CR35" s="59">
        <f t="shared" si="28"/>
        <v>10518983048.83951</v>
      </c>
      <c r="CS35" s="13">
        <f t="shared" si="29"/>
        <v>7179121840.1582718</v>
      </c>
      <c r="CT35" s="60">
        <f t="shared" si="30"/>
        <v>640785712.8842032</v>
      </c>
      <c r="CU35" s="60">
        <f t="shared" si="31"/>
        <v>2540450529.1350684</v>
      </c>
      <c r="CV35" s="60">
        <f t="shared" si="32"/>
        <v>3997885598.1389999</v>
      </c>
      <c r="CW35" s="15">
        <f t="shared" si="33"/>
        <v>1574174934.1728692</v>
      </c>
      <c r="CX35" s="61">
        <f t="shared" si="0"/>
        <v>243393073.88947999</v>
      </c>
      <c r="CY35" s="61">
        <f t="shared" si="1"/>
        <v>1309729228.704432</v>
      </c>
      <c r="CZ35" s="61">
        <f t="shared" si="34"/>
        <v>21052631.578956999</v>
      </c>
      <c r="DA35" s="114">
        <f t="shared" si="35"/>
        <v>0</v>
      </c>
      <c r="DC35" s="62"/>
      <c r="DD35" s="62"/>
      <c r="DE35" s="62"/>
      <c r="DF35" s="62"/>
      <c r="DG35" s="62"/>
      <c r="DH35" s="63"/>
      <c r="DI35" s="63"/>
      <c r="DJ35" s="63"/>
      <c r="DK35" s="63"/>
      <c r="DL35" s="64"/>
      <c r="DM35" s="34"/>
      <c r="DN35" s="62"/>
      <c r="DO35" s="62"/>
      <c r="DP35" s="62"/>
      <c r="DS35" s="65"/>
    </row>
    <row r="36" spans="1:123" x14ac:dyDescent="0.45">
      <c r="A36" s="1">
        <v>33</v>
      </c>
      <c r="B36" s="42">
        <v>534</v>
      </c>
      <c r="C36" s="42" t="s">
        <v>141</v>
      </c>
      <c r="D36" s="55">
        <f t="shared" si="2"/>
        <v>1709593718.6043999</v>
      </c>
      <c r="E36" s="56">
        <v>1709593718.6043999</v>
      </c>
      <c r="F36" s="55">
        <f t="shared" si="3"/>
        <v>592595660.08788013</v>
      </c>
      <c r="G36" s="42">
        <v>279856746.72478998</v>
      </c>
      <c r="H36" s="42">
        <v>0</v>
      </c>
      <c r="I36" s="42">
        <v>9500341.9677031003</v>
      </c>
      <c r="J36" s="42">
        <v>29999999.999984</v>
      </c>
      <c r="K36" s="42">
        <v>26791959.031491</v>
      </c>
      <c r="L36" s="42">
        <v>86039999.999980003</v>
      </c>
      <c r="M36" s="42">
        <v>31461247.395932</v>
      </c>
      <c r="N36" s="42">
        <v>128945364.96799999</v>
      </c>
      <c r="O36" s="55">
        <f t="shared" si="4"/>
        <v>0</v>
      </c>
      <c r="P36" s="56">
        <v>0</v>
      </c>
      <c r="Q36" s="56">
        <v>0</v>
      </c>
      <c r="R36" s="55">
        <f t="shared" si="5"/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55">
        <f t="shared" si="6"/>
        <v>1099312360.83497</v>
      </c>
      <c r="AA36" s="55">
        <f t="shared" si="7"/>
        <v>1099312360.83497</v>
      </c>
      <c r="AB36" s="42">
        <v>456214629.74136001</v>
      </c>
      <c r="AC36" s="42">
        <v>643097731.09361005</v>
      </c>
      <c r="AD36" s="55">
        <f t="shared" si="8"/>
        <v>0</v>
      </c>
      <c r="AE36" s="42">
        <v>0</v>
      </c>
      <c r="AF36" s="42">
        <v>0</v>
      </c>
      <c r="AG36" s="55">
        <f t="shared" si="9"/>
        <v>0</v>
      </c>
      <c r="AH36" s="42">
        <v>0</v>
      </c>
      <c r="AI36" s="42">
        <v>0</v>
      </c>
      <c r="AJ36" s="55">
        <f t="shared" si="10"/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55">
        <v>496502842.07365</v>
      </c>
      <c r="AQ36" s="55">
        <f t="shared" si="11"/>
        <v>199693428.12501198</v>
      </c>
      <c r="AR36" s="42">
        <v>30469224.501024395</v>
      </c>
      <c r="AS36" s="42">
        <v>13058239.071867598</v>
      </c>
      <c r="AT36" s="42">
        <v>156165964.55212</v>
      </c>
      <c r="AU36" s="55">
        <f t="shared" si="12"/>
        <v>77659898.887479991</v>
      </c>
      <c r="AV36" s="42">
        <v>45433336.387479998</v>
      </c>
      <c r="AW36" s="42">
        <v>32226562.5</v>
      </c>
      <c r="AX36" s="55">
        <v>0</v>
      </c>
      <c r="AY36" s="55">
        <v>0</v>
      </c>
      <c r="AZ36" s="55">
        <f t="shared" si="13"/>
        <v>0</v>
      </c>
      <c r="BA36" s="56">
        <v>0</v>
      </c>
      <c r="BB36" s="55">
        <f t="shared" si="14"/>
        <v>6238552554.0402718</v>
      </c>
      <c r="BC36" s="56">
        <v>5189337793.0047998</v>
      </c>
      <c r="BD36" s="56">
        <v>1006647401.0361</v>
      </c>
      <c r="BE36" s="56">
        <v>42567359.999371998</v>
      </c>
      <c r="BF36" s="55">
        <f t="shared" si="15"/>
        <v>977349163.75066268</v>
      </c>
      <c r="BG36" s="42">
        <v>433936110.28453636</v>
      </c>
      <c r="BH36" s="42">
        <v>393934053.46612632</v>
      </c>
      <c r="BI36" s="42">
        <v>149479000</v>
      </c>
      <c r="BJ36" s="55">
        <v>788198928.50252998</v>
      </c>
      <c r="BK36" s="55">
        <f t="shared" si="16"/>
        <v>0</v>
      </c>
      <c r="BL36" s="56">
        <v>0</v>
      </c>
      <c r="BM36" s="55">
        <v>4527187968.1947002</v>
      </c>
      <c r="BN36" s="55">
        <f t="shared" si="17"/>
        <v>316650617.12494999</v>
      </c>
      <c r="BO36" s="42">
        <v>138398991.90114</v>
      </c>
      <c r="BP36" s="42">
        <v>178251625.22380999</v>
      </c>
      <c r="BQ36" s="55">
        <v>54116074.391498685</v>
      </c>
      <c r="BR36" s="55">
        <f t="shared" si="18"/>
        <v>0</v>
      </c>
      <c r="BS36" s="56"/>
      <c r="BT36" s="42">
        <v>0</v>
      </c>
      <c r="BU36" s="55">
        <f t="shared" si="19"/>
        <v>44727558.681304798</v>
      </c>
      <c r="BV36" s="42">
        <v>39056726.354489997</v>
      </c>
      <c r="BW36" s="42">
        <v>5670832.3268147996</v>
      </c>
      <c r="BX36" s="55">
        <f t="shared" si="20"/>
        <v>0</v>
      </c>
      <c r="BY36" s="56">
        <v>0</v>
      </c>
      <c r="BZ36" s="55">
        <v>232588413.67324001</v>
      </c>
      <c r="CA36" s="55">
        <f t="shared" si="21"/>
        <v>21052631.578956999</v>
      </c>
      <c r="CB36" s="56">
        <v>0</v>
      </c>
      <c r="CC36" s="56">
        <v>21052631.578956999</v>
      </c>
      <c r="CD36" s="55">
        <f t="shared" si="22"/>
        <v>43626385.296249002</v>
      </c>
      <c r="CE36" s="56">
        <v>43626385.296249002</v>
      </c>
      <c r="CF36" s="57">
        <v>0</v>
      </c>
      <c r="CG36" s="56"/>
      <c r="CH36" s="55">
        <f t="shared" si="23"/>
        <v>1830595885.9092</v>
      </c>
      <c r="CI36" s="42">
        <v>1357558918.6092</v>
      </c>
      <c r="CJ36" s="42">
        <v>428691734.30000001</v>
      </c>
      <c r="CK36" s="42">
        <v>44345233</v>
      </c>
      <c r="CL36" s="42">
        <v>0</v>
      </c>
      <c r="CM36" s="55">
        <f t="shared" si="24"/>
        <v>0</v>
      </c>
      <c r="CN36" s="56">
        <v>0</v>
      </c>
      <c r="CO36" s="55">
        <f t="shared" si="25"/>
        <v>19250004089.756958</v>
      </c>
      <c r="CP36" s="58">
        <f t="shared" si="26"/>
        <v>12971837082.913023</v>
      </c>
      <c r="CQ36" s="59">
        <f t="shared" si="27"/>
        <v>1709593718.6043999</v>
      </c>
      <c r="CR36" s="59">
        <f t="shared" si="28"/>
        <v>11262243364.308622</v>
      </c>
      <c r="CS36" s="13">
        <f t="shared" si="29"/>
        <v>4005238698.9752579</v>
      </c>
      <c r="CT36" s="60">
        <f t="shared" si="30"/>
        <v>592595660.08788013</v>
      </c>
      <c r="CU36" s="60">
        <f t="shared" si="31"/>
        <v>1582047152.9781783</v>
      </c>
      <c r="CV36" s="60">
        <f t="shared" si="32"/>
        <v>1830595885.9092</v>
      </c>
      <c r="CW36" s="15">
        <f t="shared" si="33"/>
        <v>2272928307.8686757</v>
      </c>
      <c r="CX36" s="61">
        <f t="shared" ref="CX36:CX67" si="36">Z36+AJ36</f>
        <v>1099312360.83497</v>
      </c>
      <c r="CY36" s="61">
        <f t="shared" ref="CY36:CY67" si="37">AU36+AY36+BJ36+BQ36+BZ36</f>
        <v>1152563315.4547486</v>
      </c>
      <c r="CZ36" s="61">
        <f t="shared" si="34"/>
        <v>21052631.578956999</v>
      </c>
      <c r="DA36" s="114">
        <f t="shared" si="35"/>
        <v>0</v>
      </c>
      <c r="DC36" s="62"/>
      <c r="DD36" s="62"/>
      <c r="DE36" s="62"/>
      <c r="DF36" s="62"/>
      <c r="DG36" s="62"/>
      <c r="DH36" s="63"/>
      <c r="DI36" s="63"/>
      <c r="DJ36" s="63"/>
      <c r="DK36" s="63"/>
      <c r="DL36" s="64"/>
      <c r="DM36" s="34"/>
      <c r="DN36" s="62"/>
      <c r="DO36" s="62"/>
      <c r="DP36" s="62"/>
      <c r="DS36" s="65"/>
    </row>
    <row r="37" spans="1:123" x14ac:dyDescent="0.45">
      <c r="A37" s="1">
        <v>34</v>
      </c>
      <c r="B37" s="42">
        <v>535</v>
      </c>
      <c r="C37" s="42" t="s">
        <v>142</v>
      </c>
      <c r="D37" s="55">
        <f t="shared" si="2"/>
        <v>1678769858.8051</v>
      </c>
      <c r="E37" s="56">
        <v>1678769858.8051</v>
      </c>
      <c r="F37" s="55">
        <f t="shared" si="3"/>
        <v>1049445129.342088</v>
      </c>
      <c r="G37" s="42">
        <v>454747122.54301</v>
      </c>
      <c r="H37" s="42">
        <v>0</v>
      </c>
      <c r="I37" s="42">
        <v>15116341.115158999</v>
      </c>
      <c r="J37" s="42">
        <v>29999999.999984</v>
      </c>
      <c r="K37" s="42">
        <v>26791959.031491</v>
      </c>
      <c r="L37" s="42">
        <v>132480000.00001</v>
      </c>
      <c r="M37" s="42">
        <v>94808894.179634005</v>
      </c>
      <c r="N37" s="42">
        <v>295500812.47280002</v>
      </c>
      <c r="O37" s="55">
        <f t="shared" si="4"/>
        <v>416950988.00010002</v>
      </c>
      <c r="P37" s="56">
        <v>0</v>
      </c>
      <c r="Q37" s="56">
        <v>416950988.00010002</v>
      </c>
      <c r="R37" s="55">
        <f t="shared" si="5"/>
        <v>124426306.93970001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124426306.93970001</v>
      </c>
      <c r="Z37" s="55">
        <f t="shared" si="6"/>
        <v>787582746.36865997</v>
      </c>
      <c r="AA37" s="55">
        <f t="shared" si="7"/>
        <v>0</v>
      </c>
      <c r="AB37" s="42">
        <v>0</v>
      </c>
      <c r="AC37" s="42">
        <v>0</v>
      </c>
      <c r="AD37" s="55">
        <f t="shared" si="8"/>
        <v>0</v>
      </c>
      <c r="AE37" s="42">
        <v>0</v>
      </c>
      <c r="AF37" s="42">
        <v>0</v>
      </c>
      <c r="AG37" s="55">
        <f t="shared" si="9"/>
        <v>787582746.36865997</v>
      </c>
      <c r="AH37" s="42">
        <v>326846839.78456002</v>
      </c>
      <c r="AI37" s="42">
        <v>460735906.58410001</v>
      </c>
      <c r="AJ37" s="55">
        <f t="shared" si="10"/>
        <v>65191768.304279998</v>
      </c>
      <c r="AK37" s="42">
        <v>0</v>
      </c>
      <c r="AL37" s="42">
        <v>0</v>
      </c>
      <c r="AM37" s="42">
        <v>0</v>
      </c>
      <c r="AN37" s="42">
        <v>0</v>
      </c>
      <c r="AO37" s="42">
        <v>65191768.304279998</v>
      </c>
      <c r="AP37" s="55">
        <v>1225868772.7888999</v>
      </c>
      <c r="AQ37" s="55">
        <f t="shared" si="11"/>
        <v>543882602.41814494</v>
      </c>
      <c r="AR37" s="42">
        <v>54345647.128720507</v>
      </c>
      <c r="AS37" s="42">
        <v>23290991.626594502</v>
      </c>
      <c r="AT37" s="42">
        <v>466245963.66283</v>
      </c>
      <c r="AU37" s="55">
        <f t="shared" si="12"/>
        <v>175273655.33198899</v>
      </c>
      <c r="AV37" s="42">
        <v>85039280.331989005</v>
      </c>
      <c r="AW37" s="42">
        <v>90234375</v>
      </c>
      <c r="AX37" s="55">
        <v>0</v>
      </c>
      <c r="AY37" s="55">
        <v>0</v>
      </c>
      <c r="AZ37" s="55">
        <f t="shared" si="13"/>
        <v>200000000.00002</v>
      </c>
      <c r="BA37" s="56">
        <v>200000000.00002</v>
      </c>
      <c r="BB37" s="55">
        <f t="shared" si="14"/>
        <v>14261494167.431952</v>
      </c>
      <c r="BC37" s="56">
        <v>11520257675.242001</v>
      </c>
      <c r="BD37" s="56">
        <v>2489880112.1911001</v>
      </c>
      <c r="BE37" s="56">
        <v>251356379.99884999</v>
      </c>
      <c r="BF37" s="55">
        <f t="shared" si="15"/>
        <v>3145469853.3180952</v>
      </c>
      <c r="BG37" s="42">
        <v>1180585553.1008024</v>
      </c>
      <c r="BH37" s="42">
        <v>1808567394.217293</v>
      </c>
      <c r="BI37" s="42">
        <v>156316906.00000003</v>
      </c>
      <c r="BJ37" s="55">
        <v>1825912238.9231999</v>
      </c>
      <c r="BK37" s="55">
        <f t="shared" si="16"/>
        <v>0</v>
      </c>
      <c r="BL37" s="56">
        <v>0</v>
      </c>
      <c r="BM37" s="55">
        <v>3692884505.5812001</v>
      </c>
      <c r="BN37" s="55">
        <f t="shared" si="17"/>
        <v>348919082.198623</v>
      </c>
      <c r="BO37" s="42">
        <v>265564340.7446</v>
      </c>
      <c r="BP37" s="42">
        <v>83354741.454023004</v>
      </c>
      <c r="BQ37" s="55">
        <v>1062389037.4415456</v>
      </c>
      <c r="BR37" s="55">
        <f t="shared" si="18"/>
        <v>0</v>
      </c>
      <c r="BS37" s="56"/>
      <c r="BT37" s="42">
        <v>0</v>
      </c>
      <c r="BU37" s="55">
        <f t="shared" si="19"/>
        <v>51918875.545250997</v>
      </c>
      <c r="BV37" s="42">
        <v>38908238.997149996</v>
      </c>
      <c r="BW37" s="42">
        <v>13010636.548101</v>
      </c>
      <c r="BX37" s="55">
        <f t="shared" si="20"/>
        <v>0</v>
      </c>
      <c r="BY37" s="56">
        <v>0</v>
      </c>
      <c r="BZ37" s="55">
        <v>549858001.20807004</v>
      </c>
      <c r="CA37" s="55">
        <f t="shared" si="21"/>
        <v>21052631.578956999</v>
      </c>
      <c r="CB37" s="56">
        <v>0</v>
      </c>
      <c r="CC37" s="56">
        <v>21052631.578956999</v>
      </c>
      <c r="CD37" s="55">
        <f t="shared" si="22"/>
        <v>110208084.08552</v>
      </c>
      <c r="CE37" s="56">
        <v>110208084.08552</v>
      </c>
      <c r="CF37" s="57">
        <v>0</v>
      </c>
      <c r="CG37" s="56"/>
      <c r="CH37" s="55">
        <f t="shared" si="23"/>
        <v>1515194756.00107</v>
      </c>
      <c r="CI37" s="42">
        <v>705939374.91106999</v>
      </c>
      <c r="CJ37" s="42">
        <v>667468623.09000003</v>
      </c>
      <c r="CK37" s="42">
        <v>0</v>
      </c>
      <c r="CL37" s="42">
        <v>141786758</v>
      </c>
      <c r="CM37" s="55">
        <f t="shared" si="24"/>
        <v>0</v>
      </c>
      <c r="CN37" s="56">
        <v>0</v>
      </c>
      <c r="CO37" s="55">
        <f t="shared" si="25"/>
        <v>32852693061.612465</v>
      </c>
      <c r="CP37" s="58">
        <f t="shared" si="26"/>
        <v>21275968292.60725</v>
      </c>
      <c r="CQ37" s="59">
        <f t="shared" si="27"/>
        <v>2095720846.8052001</v>
      </c>
      <c r="CR37" s="59">
        <f t="shared" si="28"/>
        <v>19180247445.802052</v>
      </c>
      <c r="CS37" s="13">
        <f t="shared" si="29"/>
        <v>6889464689.8484917</v>
      </c>
      <c r="CT37" s="60">
        <f t="shared" si="30"/>
        <v>1173871436.2817879</v>
      </c>
      <c r="CU37" s="60">
        <f t="shared" si="31"/>
        <v>4200398497.5656343</v>
      </c>
      <c r="CV37" s="60">
        <f t="shared" si="32"/>
        <v>1515194756.00107</v>
      </c>
      <c r="CW37" s="15">
        <f t="shared" si="33"/>
        <v>4687260079.1567211</v>
      </c>
      <c r="CX37" s="61">
        <f t="shared" si="36"/>
        <v>852774514.67294002</v>
      </c>
      <c r="CY37" s="61">
        <f t="shared" si="37"/>
        <v>3613432932.9048042</v>
      </c>
      <c r="CZ37" s="61">
        <f t="shared" si="34"/>
        <v>221052631.57897699</v>
      </c>
      <c r="DA37" s="114">
        <f t="shared" si="35"/>
        <v>0</v>
      </c>
      <c r="DC37" s="62"/>
      <c r="DD37" s="62"/>
      <c r="DE37" s="62"/>
      <c r="DF37" s="62"/>
      <c r="DG37" s="62"/>
      <c r="DH37" s="63"/>
      <c r="DI37" s="63"/>
      <c r="DJ37" s="63"/>
      <c r="DK37" s="63"/>
      <c r="DL37" s="64"/>
      <c r="DM37" s="34"/>
      <c r="DN37" s="62"/>
      <c r="DO37" s="62"/>
      <c r="DP37" s="62"/>
      <c r="DS37" s="65"/>
    </row>
    <row r="38" spans="1:123" x14ac:dyDescent="0.45">
      <c r="A38" s="1">
        <v>35</v>
      </c>
      <c r="B38" s="42">
        <v>536</v>
      </c>
      <c r="C38" s="42" t="s">
        <v>143</v>
      </c>
      <c r="D38" s="55">
        <f t="shared" si="2"/>
        <v>2350349169.2062001</v>
      </c>
      <c r="E38" s="56">
        <v>2350349169.2062001</v>
      </c>
      <c r="F38" s="55">
        <f t="shared" si="3"/>
        <v>1197816865.019284</v>
      </c>
      <c r="G38" s="42">
        <v>409178711.85391003</v>
      </c>
      <c r="H38" s="42">
        <v>25000000</v>
      </c>
      <c r="I38" s="42">
        <v>16610319.122955</v>
      </c>
      <c r="J38" s="42">
        <v>47143000.000027999</v>
      </c>
      <c r="K38" s="42">
        <v>26791959.031491</v>
      </c>
      <c r="L38" s="42">
        <v>236519999.99994001</v>
      </c>
      <c r="M38" s="42">
        <v>145827133.20016</v>
      </c>
      <c r="N38" s="42">
        <v>290745741.81080002</v>
      </c>
      <c r="O38" s="55">
        <f t="shared" si="4"/>
        <v>568410648.00005996</v>
      </c>
      <c r="P38" s="56">
        <v>0</v>
      </c>
      <c r="Q38" s="56">
        <v>568410648.00005996</v>
      </c>
      <c r="R38" s="55">
        <f t="shared" si="5"/>
        <v>182328592.51892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182328592.51892</v>
      </c>
      <c r="Z38" s="55">
        <f t="shared" si="6"/>
        <v>1903246999.8635402</v>
      </c>
      <c r="AA38" s="55">
        <f t="shared" si="7"/>
        <v>1903246999.8635402</v>
      </c>
      <c r="AB38" s="42">
        <v>789847504.93444002</v>
      </c>
      <c r="AC38" s="42">
        <v>1113399494.9291</v>
      </c>
      <c r="AD38" s="55">
        <f t="shared" si="8"/>
        <v>0</v>
      </c>
      <c r="AE38" s="42">
        <v>0</v>
      </c>
      <c r="AF38" s="42">
        <v>0</v>
      </c>
      <c r="AG38" s="55">
        <f t="shared" si="9"/>
        <v>0</v>
      </c>
      <c r="AH38" s="42">
        <v>0</v>
      </c>
      <c r="AI38" s="42">
        <v>0</v>
      </c>
      <c r="AJ38" s="55">
        <f t="shared" si="10"/>
        <v>80116278.523440003</v>
      </c>
      <c r="AK38" s="42">
        <v>0</v>
      </c>
      <c r="AL38" s="42">
        <v>0</v>
      </c>
      <c r="AM38" s="42">
        <v>0</v>
      </c>
      <c r="AN38" s="42">
        <v>0</v>
      </c>
      <c r="AO38" s="42">
        <v>80116278.523440003</v>
      </c>
      <c r="AP38" s="55">
        <v>591884540.15375996</v>
      </c>
      <c r="AQ38" s="55">
        <f t="shared" si="11"/>
        <v>507920472.78850901</v>
      </c>
      <c r="AR38" s="42">
        <v>42724156.3491043</v>
      </c>
      <c r="AS38" s="42">
        <v>18310352.721044701</v>
      </c>
      <c r="AT38" s="42">
        <v>446885963.71836001</v>
      </c>
      <c r="AU38" s="55">
        <f t="shared" si="12"/>
        <v>219982465.488076</v>
      </c>
      <c r="AV38" s="42">
        <v>65294965.488076001</v>
      </c>
      <c r="AW38" s="42">
        <v>154687500</v>
      </c>
      <c r="AX38" s="55">
        <v>0</v>
      </c>
      <c r="AY38" s="55">
        <v>0</v>
      </c>
      <c r="AZ38" s="55">
        <f t="shared" si="13"/>
        <v>0</v>
      </c>
      <c r="BA38" s="56">
        <v>0</v>
      </c>
      <c r="BB38" s="55">
        <f t="shared" si="14"/>
        <v>14659857025.65971</v>
      </c>
      <c r="BC38" s="56">
        <v>10274812075.195999</v>
      </c>
      <c r="BD38" s="56">
        <v>3703547862.4689002</v>
      </c>
      <c r="BE38" s="56">
        <v>681497087.99480999</v>
      </c>
      <c r="BF38" s="55">
        <f t="shared" si="15"/>
        <v>3968657544.2383699</v>
      </c>
      <c r="BG38" s="42">
        <v>931700397.93162405</v>
      </c>
      <c r="BH38" s="42">
        <v>2479525651.2869439</v>
      </c>
      <c r="BI38" s="42">
        <v>557431495.01980197</v>
      </c>
      <c r="BJ38" s="55">
        <v>1357957498.5808001</v>
      </c>
      <c r="BK38" s="55">
        <f t="shared" si="16"/>
        <v>0</v>
      </c>
      <c r="BL38" s="56">
        <v>0</v>
      </c>
      <c r="BM38" s="55">
        <v>5251054272.9544001</v>
      </c>
      <c r="BN38" s="55">
        <f t="shared" si="17"/>
        <v>319882648.48439699</v>
      </c>
      <c r="BO38" s="42">
        <v>259882646.9118</v>
      </c>
      <c r="BP38" s="42">
        <v>60000001.572596997</v>
      </c>
      <c r="BQ38" s="55">
        <v>96206354.473544225</v>
      </c>
      <c r="BR38" s="55">
        <f t="shared" si="18"/>
        <v>0</v>
      </c>
      <c r="BS38" s="56"/>
      <c r="BT38" s="42">
        <v>0</v>
      </c>
      <c r="BU38" s="55">
        <f t="shared" si="19"/>
        <v>43068394.157631598</v>
      </c>
      <c r="BV38" s="42">
        <v>33211217.263859998</v>
      </c>
      <c r="BW38" s="42">
        <v>9857176.8937716</v>
      </c>
      <c r="BX38" s="55">
        <f t="shared" si="20"/>
        <v>520000000</v>
      </c>
      <c r="BY38" s="56">
        <v>520000000</v>
      </c>
      <c r="BZ38" s="55">
        <v>555815942.20046997</v>
      </c>
      <c r="CA38" s="55">
        <f t="shared" si="21"/>
        <v>21052631.578956999</v>
      </c>
      <c r="CB38" s="56">
        <v>0</v>
      </c>
      <c r="CC38" s="56">
        <v>21052631.578956999</v>
      </c>
      <c r="CD38" s="55">
        <f t="shared" si="22"/>
        <v>82066227.625095993</v>
      </c>
      <c r="CE38" s="56">
        <v>82066227.625095993</v>
      </c>
      <c r="CF38" s="57">
        <v>0</v>
      </c>
      <c r="CG38" s="56"/>
      <c r="CH38" s="55">
        <f t="shared" si="23"/>
        <v>5853067686.9022999</v>
      </c>
      <c r="CI38" s="42">
        <v>3737814119.6522999</v>
      </c>
      <c r="CJ38" s="42">
        <v>1652946301.25</v>
      </c>
      <c r="CK38" s="42">
        <v>406023457.00000006</v>
      </c>
      <c r="CL38" s="42">
        <v>56283809</v>
      </c>
      <c r="CM38" s="55">
        <f t="shared" si="24"/>
        <v>0</v>
      </c>
      <c r="CN38" s="56">
        <v>0</v>
      </c>
      <c r="CO38" s="55">
        <f t="shared" si="25"/>
        <v>40330742258.417458</v>
      </c>
      <c r="CP38" s="58">
        <f t="shared" si="26"/>
        <v>23421555655.974129</v>
      </c>
      <c r="CQ38" s="59">
        <f t="shared" si="27"/>
        <v>2918759817.2062602</v>
      </c>
      <c r="CR38" s="59">
        <f t="shared" si="28"/>
        <v>20502795838.767868</v>
      </c>
      <c r="CS38" s="13">
        <f t="shared" si="29"/>
        <v>12674808431.734509</v>
      </c>
      <c r="CT38" s="60">
        <f t="shared" si="30"/>
        <v>1380145457.538204</v>
      </c>
      <c r="CU38" s="60">
        <f t="shared" si="31"/>
        <v>4921595287.2940044</v>
      </c>
      <c r="CV38" s="60">
        <f t="shared" si="32"/>
        <v>6373067686.9022999</v>
      </c>
      <c r="CW38" s="15">
        <f t="shared" si="33"/>
        <v>4234378170.7088275</v>
      </c>
      <c r="CX38" s="61">
        <f t="shared" si="36"/>
        <v>1983363278.3869801</v>
      </c>
      <c r="CY38" s="61">
        <f t="shared" si="37"/>
        <v>2229962260.7428904</v>
      </c>
      <c r="CZ38" s="61">
        <f t="shared" si="34"/>
        <v>21052631.578956999</v>
      </c>
      <c r="DA38" s="114">
        <f t="shared" si="35"/>
        <v>0</v>
      </c>
      <c r="DC38" s="62"/>
      <c r="DD38" s="62"/>
      <c r="DE38" s="62"/>
      <c r="DF38" s="62"/>
      <c r="DG38" s="62"/>
      <c r="DH38" s="63"/>
      <c r="DI38" s="63"/>
      <c r="DJ38" s="63"/>
      <c r="DK38" s="63"/>
      <c r="DL38" s="64"/>
      <c r="DM38" s="34"/>
      <c r="DN38" s="62"/>
      <c r="DO38" s="62"/>
      <c r="DP38" s="62"/>
      <c r="DS38" s="65"/>
    </row>
    <row r="39" spans="1:123" x14ac:dyDescent="0.45">
      <c r="A39" s="1">
        <v>36</v>
      </c>
      <c r="B39" s="42">
        <v>537</v>
      </c>
      <c r="C39" s="42" t="s">
        <v>144</v>
      </c>
      <c r="D39" s="55">
        <f t="shared" si="2"/>
        <v>2085765189.2465999</v>
      </c>
      <c r="E39" s="56">
        <v>2085765189.2465999</v>
      </c>
      <c r="F39" s="55">
        <f t="shared" si="3"/>
        <v>895496353.69140601</v>
      </c>
      <c r="G39" s="42">
        <v>333704097.82072002</v>
      </c>
      <c r="H39" s="42">
        <v>25000000</v>
      </c>
      <c r="I39" s="42">
        <v>20012514.495237</v>
      </c>
      <c r="J39" s="42">
        <v>47143000.000027999</v>
      </c>
      <c r="K39" s="42">
        <v>26791959.031491</v>
      </c>
      <c r="L39" s="42">
        <v>166560000.00001001</v>
      </c>
      <c r="M39" s="42">
        <v>77377662.514320001</v>
      </c>
      <c r="N39" s="42">
        <v>198907119.82960001</v>
      </c>
      <c r="O39" s="55">
        <f t="shared" si="4"/>
        <v>0</v>
      </c>
      <c r="P39" s="56">
        <v>0</v>
      </c>
      <c r="Q39" s="56">
        <v>0</v>
      </c>
      <c r="R39" s="55">
        <f t="shared" si="5"/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55">
        <f t="shared" si="6"/>
        <v>315393508.15665996</v>
      </c>
      <c r="AA39" s="55">
        <f t="shared" si="7"/>
        <v>0</v>
      </c>
      <c r="AB39" s="42">
        <v>0</v>
      </c>
      <c r="AC39" s="42">
        <v>0</v>
      </c>
      <c r="AD39" s="55">
        <f t="shared" si="8"/>
        <v>0</v>
      </c>
      <c r="AE39" s="42">
        <v>0</v>
      </c>
      <c r="AF39" s="42">
        <v>0</v>
      </c>
      <c r="AG39" s="55">
        <f t="shared" si="9"/>
        <v>315393508.15665996</v>
      </c>
      <c r="AH39" s="42">
        <v>130888305.90166</v>
      </c>
      <c r="AI39" s="42">
        <v>184505202.255</v>
      </c>
      <c r="AJ39" s="55">
        <f t="shared" si="10"/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55">
        <v>891452474.63414001</v>
      </c>
      <c r="AQ39" s="55">
        <f t="shared" si="11"/>
        <v>202561117.839508</v>
      </c>
      <c r="AR39" s="42">
        <v>31334207.304447599</v>
      </c>
      <c r="AS39" s="42">
        <v>13428945.987620398</v>
      </c>
      <c r="AT39" s="42">
        <v>157797964.54743999</v>
      </c>
      <c r="AU39" s="55">
        <f t="shared" si="12"/>
        <v>120152008.504886</v>
      </c>
      <c r="AV39" s="42">
        <v>49253571.004886001</v>
      </c>
      <c r="AW39" s="42">
        <v>70898437.5</v>
      </c>
      <c r="AX39" s="55">
        <v>0</v>
      </c>
      <c r="AY39" s="55">
        <v>0</v>
      </c>
      <c r="AZ39" s="55">
        <f t="shared" si="13"/>
        <v>0</v>
      </c>
      <c r="BA39" s="56">
        <v>0</v>
      </c>
      <c r="BB39" s="55">
        <f t="shared" si="14"/>
        <v>17490629396.177402</v>
      </c>
      <c r="BC39" s="56">
        <v>11869593596.922001</v>
      </c>
      <c r="BD39" s="56">
        <v>3368408087.2712002</v>
      </c>
      <c r="BE39" s="56">
        <v>2252627711.9842</v>
      </c>
      <c r="BF39" s="55">
        <f t="shared" si="15"/>
        <v>2257535684.984489</v>
      </c>
      <c r="BG39" s="42">
        <v>718589984.56174517</v>
      </c>
      <c r="BH39" s="42">
        <v>899898581.01923513</v>
      </c>
      <c r="BI39" s="42">
        <v>639047119.40350878</v>
      </c>
      <c r="BJ39" s="55">
        <v>906121319.91204</v>
      </c>
      <c r="BK39" s="55">
        <f t="shared" si="16"/>
        <v>250000000</v>
      </c>
      <c r="BL39" s="56">
        <v>250000000</v>
      </c>
      <c r="BM39" s="55">
        <v>2974678173.8365998</v>
      </c>
      <c r="BN39" s="55">
        <f t="shared" si="17"/>
        <v>480434239.63964301</v>
      </c>
      <c r="BO39" s="42">
        <v>431389629.92896003</v>
      </c>
      <c r="BP39" s="42">
        <v>49044609.710683003</v>
      </c>
      <c r="BQ39" s="55">
        <v>78167663.00971134</v>
      </c>
      <c r="BR39" s="55">
        <f t="shared" si="18"/>
        <v>60063416.759318002</v>
      </c>
      <c r="BS39" s="56"/>
      <c r="BT39" s="42">
        <v>60063416.759318002</v>
      </c>
      <c r="BU39" s="55">
        <f t="shared" si="19"/>
        <v>41490562.256702699</v>
      </c>
      <c r="BV39" s="42">
        <v>34388432.644634999</v>
      </c>
      <c r="BW39" s="42">
        <v>7102129.6120677004</v>
      </c>
      <c r="BX39" s="55">
        <f t="shared" si="20"/>
        <v>0</v>
      </c>
      <c r="BY39" s="56">
        <v>0</v>
      </c>
      <c r="BZ39" s="55">
        <v>556261526.86565995</v>
      </c>
      <c r="CA39" s="55">
        <f t="shared" si="21"/>
        <v>0</v>
      </c>
      <c r="CB39" s="56">
        <v>0</v>
      </c>
      <c r="CC39" s="56">
        <v>0</v>
      </c>
      <c r="CD39" s="55">
        <f t="shared" si="22"/>
        <v>53160685.405593</v>
      </c>
      <c r="CE39" s="56">
        <v>53160685.405593</v>
      </c>
      <c r="CF39" s="57">
        <v>0</v>
      </c>
      <c r="CG39" s="56"/>
      <c r="CH39" s="55">
        <f t="shared" si="23"/>
        <v>4034692074.9205003</v>
      </c>
      <c r="CI39" s="42">
        <v>2796172367.7505002</v>
      </c>
      <c r="CJ39" s="42">
        <v>1238519707.1700001</v>
      </c>
      <c r="CK39" s="42">
        <v>0</v>
      </c>
      <c r="CL39" s="42">
        <v>0</v>
      </c>
      <c r="CM39" s="55">
        <f t="shared" si="24"/>
        <v>100000000</v>
      </c>
      <c r="CN39" s="56">
        <v>100000000</v>
      </c>
      <c r="CO39" s="55">
        <f t="shared" si="25"/>
        <v>33794055395.840862</v>
      </c>
      <c r="CP39" s="58">
        <f t="shared" si="26"/>
        <v>23442525233.894745</v>
      </c>
      <c r="CQ39" s="59">
        <f t="shared" si="27"/>
        <v>2085765189.2465999</v>
      </c>
      <c r="CR39" s="59">
        <f t="shared" si="28"/>
        <v>21356760044.648144</v>
      </c>
      <c r="CS39" s="13">
        <f t="shared" si="29"/>
        <v>7965370718.7378426</v>
      </c>
      <c r="CT39" s="60">
        <f t="shared" si="30"/>
        <v>895496353.69140601</v>
      </c>
      <c r="CU39" s="60">
        <f t="shared" si="31"/>
        <v>3035182290.125936</v>
      </c>
      <c r="CV39" s="60">
        <f t="shared" si="32"/>
        <v>4034692074.9205003</v>
      </c>
      <c r="CW39" s="15">
        <f t="shared" si="33"/>
        <v>2326096026.4489574</v>
      </c>
      <c r="CX39" s="61">
        <f t="shared" si="36"/>
        <v>315393508.15665996</v>
      </c>
      <c r="CY39" s="61">
        <f t="shared" si="37"/>
        <v>1660702518.2922974</v>
      </c>
      <c r="CZ39" s="61">
        <f t="shared" si="34"/>
        <v>350000000</v>
      </c>
      <c r="DA39" s="114">
        <f t="shared" si="35"/>
        <v>60063416.759318002</v>
      </c>
      <c r="DC39" s="62"/>
      <c r="DD39" s="62"/>
      <c r="DE39" s="62"/>
      <c r="DF39" s="62"/>
      <c r="DG39" s="62"/>
      <c r="DH39" s="63"/>
      <c r="DI39" s="63"/>
      <c r="DJ39" s="63"/>
      <c r="DK39" s="63"/>
      <c r="DL39" s="64"/>
      <c r="DM39" s="34"/>
      <c r="DN39" s="62"/>
      <c r="DO39" s="62"/>
      <c r="DP39" s="62"/>
      <c r="DS39" s="65"/>
    </row>
    <row r="40" spans="1:123" x14ac:dyDescent="0.45">
      <c r="A40" s="1">
        <v>37</v>
      </c>
      <c r="B40" s="42">
        <v>538</v>
      </c>
      <c r="C40" s="42" t="s">
        <v>145</v>
      </c>
      <c r="D40" s="55">
        <f t="shared" si="2"/>
        <v>1299502030.5246999</v>
      </c>
      <c r="E40" s="56">
        <v>1299502030.5246999</v>
      </c>
      <c r="F40" s="55">
        <f t="shared" si="3"/>
        <v>464423286.32355583</v>
      </c>
      <c r="G40" s="42">
        <v>234137094.69115001</v>
      </c>
      <c r="H40" s="42">
        <v>0</v>
      </c>
      <c r="I40" s="42">
        <v>2668787.9866399001</v>
      </c>
      <c r="J40" s="42">
        <v>29999999.999984</v>
      </c>
      <c r="K40" s="42">
        <v>26791959.031491</v>
      </c>
      <c r="L40" s="42">
        <v>75239999.999980003</v>
      </c>
      <c r="M40" s="42">
        <v>28910335.444910999</v>
      </c>
      <c r="N40" s="42">
        <v>66675109.169399999</v>
      </c>
      <c r="O40" s="55">
        <f t="shared" si="4"/>
        <v>0</v>
      </c>
      <c r="P40" s="56">
        <v>0</v>
      </c>
      <c r="Q40" s="56">
        <v>0</v>
      </c>
      <c r="R40" s="55">
        <f t="shared" si="5"/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55">
        <f t="shared" si="6"/>
        <v>1225200538.71667</v>
      </c>
      <c r="AA40" s="55">
        <f t="shared" si="7"/>
        <v>1225200538.71667</v>
      </c>
      <c r="AB40" s="42">
        <v>508458223.56168002</v>
      </c>
      <c r="AC40" s="42">
        <v>716742315.15498996</v>
      </c>
      <c r="AD40" s="55">
        <f t="shared" si="8"/>
        <v>0</v>
      </c>
      <c r="AE40" s="42">
        <v>0</v>
      </c>
      <c r="AF40" s="42">
        <v>0</v>
      </c>
      <c r="AG40" s="55">
        <f t="shared" si="9"/>
        <v>0</v>
      </c>
      <c r="AH40" s="42">
        <v>0</v>
      </c>
      <c r="AI40" s="42">
        <v>0</v>
      </c>
      <c r="AJ40" s="55">
        <f t="shared" si="10"/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55">
        <v>510744158.05712003</v>
      </c>
      <c r="AQ40" s="55">
        <f t="shared" si="11"/>
        <v>134810160.182594</v>
      </c>
      <c r="AR40" s="42">
        <v>29895736.812715899</v>
      </c>
      <c r="AS40" s="42">
        <v>12812458.6340211</v>
      </c>
      <c r="AT40" s="42">
        <v>92101964.735856995</v>
      </c>
      <c r="AU40" s="55">
        <f t="shared" si="12"/>
        <v>58160514.952268004</v>
      </c>
      <c r="AV40" s="42">
        <v>32379264.952268001</v>
      </c>
      <c r="AW40" s="42">
        <v>25781250</v>
      </c>
      <c r="AX40" s="55">
        <v>0</v>
      </c>
      <c r="AY40" s="55">
        <v>0</v>
      </c>
      <c r="AZ40" s="55">
        <f t="shared" si="13"/>
        <v>0</v>
      </c>
      <c r="BA40" s="56">
        <v>0</v>
      </c>
      <c r="BB40" s="55">
        <f t="shared" si="14"/>
        <v>3601436015.5401502</v>
      </c>
      <c r="BC40" s="56">
        <v>3481194491.9912</v>
      </c>
      <c r="BD40" s="56">
        <v>120241523.54895</v>
      </c>
      <c r="BE40" s="56">
        <v>0</v>
      </c>
      <c r="BF40" s="55">
        <f t="shared" si="15"/>
        <v>628064622.28352356</v>
      </c>
      <c r="BG40" s="42">
        <v>125563072.52775075</v>
      </c>
      <c r="BH40" s="42">
        <v>165340607.25577283</v>
      </c>
      <c r="BI40" s="42">
        <v>337160942.5</v>
      </c>
      <c r="BJ40" s="55">
        <v>681845675.49469995</v>
      </c>
      <c r="BK40" s="55">
        <f t="shared" si="16"/>
        <v>0</v>
      </c>
      <c r="BL40" s="56">
        <v>0</v>
      </c>
      <c r="BM40" s="55">
        <v>1682841936.3787</v>
      </c>
      <c r="BN40" s="55">
        <f t="shared" si="17"/>
        <v>97130563.393432006</v>
      </c>
      <c r="BO40" s="42">
        <v>97130563.393432006</v>
      </c>
      <c r="BP40" s="42">
        <v>0</v>
      </c>
      <c r="BQ40" s="55">
        <v>12025794.309453133</v>
      </c>
      <c r="BR40" s="55">
        <f t="shared" si="18"/>
        <v>0</v>
      </c>
      <c r="BS40" s="56"/>
      <c r="BT40" s="42">
        <v>0</v>
      </c>
      <c r="BU40" s="55">
        <f t="shared" si="19"/>
        <v>44446940.251011796</v>
      </c>
      <c r="BV40" s="42">
        <v>40892274.954719998</v>
      </c>
      <c r="BW40" s="42">
        <v>3554665.2962918002</v>
      </c>
      <c r="BX40" s="55">
        <f t="shared" si="20"/>
        <v>320000000</v>
      </c>
      <c r="BY40" s="56">
        <v>320000000</v>
      </c>
      <c r="BZ40" s="55">
        <v>249109654.13214001</v>
      </c>
      <c r="CA40" s="55">
        <f t="shared" si="21"/>
        <v>21052631.578956999</v>
      </c>
      <c r="CB40" s="56">
        <v>0</v>
      </c>
      <c r="CC40" s="56">
        <v>21052631.578956999</v>
      </c>
      <c r="CD40" s="55">
        <f t="shared" si="22"/>
        <v>33197513.123465002</v>
      </c>
      <c r="CE40" s="56">
        <v>33197513.123465002</v>
      </c>
      <c r="CF40" s="57">
        <v>0</v>
      </c>
      <c r="CG40" s="56"/>
      <c r="CH40" s="55">
        <f t="shared" si="23"/>
        <v>418131756.31305003</v>
      </c>
      <c r="CI40" s="42">
        <v>134618156.57793</v>
      </c>
      <c r="CJ40" s="42">
        <v>13690768.34</v>
      </c>
      <c r="CK40" s="42">
        <v>269822831.39512002</v>
      </c>
      <c r="CL40" s="42">
        <v>0</v>
      </c>
      <c r="CM40" s="55">
        <f t="shared" si="24"/>
        <v>0</v>
      </c>
      <c r="CN40" s="56">
        <v>0</v>
      </c>
      <c r="CO40" s="55">
        <f t="shared" si="25"/>
        <v>11482123791.555492</v>
      </c>
      <c r="CP40" s="58">
        <f t="shared" si="26"/>
        <v>7094524140.5006704</v>
      </c>
      <c r="CQ40" s="59">
        <f t="shared" si="27"/>
        <v>1299502030.5246999</v>
      </c>
      <c r="CR40" s="59">
        <f t="shared" si="28"/>
        <v>5795022109.9759703</v>
      </c>
      <c r="CS40" s="13">
        <f t="shared" si="29"/>
        <v>2140204841.8706324</v>
      </c>
      <c r="CT40" s="60">
        <f t="shared" si="30"/>
        <v>464423286.32355583</v>
      </c>
      <c r="CU40" s="60">
        <f t="shared" si="31"/>
        <v>937649799.23402643</v>
      </c>
      <c r="CV40" s="60">
        <f t="shared" si="32"/>
        <v>738131756.31305003</v>
      </c>
      <c r="CW40" s="15">
        <f t="shared" si="33"/>
        <v>2247394809.1841884</v>
      </c>
      <c r="CX40" s="61">
        <f t="shared" si="36"/>
        <v>1225200538.71667</v>
      </c>
      <c r="CY40" s="61">
        <f t="shared" si="37"/>
        <v>1001141638.8885611</v>
      </c>
      <c r="CZ40" s="61">
        <f t="shared" si="34"/>
        <v>21052631.578956999</v>
      </c>
      <c r="DA40" s="114">
        <f t="shared" si="35"/>
        <v>0</v>
      </c>
      <c r="DC40" s="62"/>
      <c r="DD40" s="62"/>
      <c r="DE40" s="62"/>
      <c r="DF40" s="62"/>
      <c r="DG40" s="62"/>
      <c r="DH40" s="63"/>
      <c r="DI40" s="63"/>
      <c r="DJ40" s="63"/>
      <c r="DK40" s="63"/>
      <c r="DL40" s="64"/>
      <c r="DM40" s="34"/>
      <c r="DN40" s="62"/>
      <c r="DO40" s="62"/>
      <c r="DP40" s="62"/>
      <c r="DS40" s="65"/>
    </row>
    <row r="41" spans="1:123" x14ac:dyDescent="0.45">
      <c r="A41" s="1">
        <v>38</v>
      </c>
      <c r="B41" s="42">
        <v>539</v>
      </c>
      <c r="C41" s="42" t="s">
        <v>146</v>
      </c>
      <c r="D41" s="55">
        <f t="shared" si="2"/>
        <v>1975165689.1252</v>
      </c>
      <c r="E41" s="56">
        <v>1975165689.1252</v>
      </c>
      <c r="F41" s="55">
        <f t="shared" si="3"/>
        <v>564777751.62700379</v>
      </c>
      <c r="G41" s="42">
        <v>245567457.72314</v>
      </c>
      <c r="H41" s="42">
        <v>0</v>
      </c>
      <c r="I41" s="42">
        <v>9622576.5319788009</v>
      </c>
      <c r="J41" s="42">
        <v>29999999.999984</v>
      </c>
      <c r="K41" s="42">
        <v>26791959.031491</v>
      </c>
      <c r="L41" s="42">
        <v>87359999.999951005</v>
      </c>
      <c r="M41" s="42">
        <v>58245822.881659001</v>
      </c>
      <c r="N41" s="42">
        <v>107189935.4588</v>
      </c>
      <c r="O41" s="55">
        <f t="shared" si="4"/>
        <v>222673356</v>
      </c>
      <c r="P41" s="56">
        <v>0</v>
      </c>
      <c r="Q41" s="56">
        <v>222673356</v>
      </c>
      <c r="R41" s="55">
        <f t="shared" si="5"/>
        <v>44497517.346717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44497517.346717</v>
      </c>
      <c r="Z41" s="55">
        <f t="shared" si="6"/>
        <v>1134210014.13341</v>
      </c>
      <c r="AA41" s="55">
        <f t="shared" si="7"/>
        <v>1134210014.13341</v>
      </c>
      <c r="AB41" s="42">
        <v>470697155.86005002</v>
      </c>
      <c r="AC41" s="42">
        <v>663512858.27336001</v>
      </c>
      <c r="AD41" s="55">
        <f t="shared" si="8"/>
        <v>0</v>
      </c>
      <c r="AE41" s="42">
        <v>0</v>
      </c>
      <c r="AF41" s="42">
        <v>0</v>
      </c>
      <c r="AG41" s="55">
        <f t="shared" si="9"/>
        <v>0</v>
      </c>
      <c r="AH41" s="42">
        <v>0</v>
      </c>
      <c r="AI41" s="42">
        <v>0</v>
      </c>
      <c r="AJ41" s="55">
        <f t="shared" si="10"/>
        <v>32471235.363960002</v>
      </c>
      <c r="AK41" s="42">
        <v>0</v>
      </c>
      <c r="AL41" s="42">
        <v>0</v>
      </c>
      <c r="AM41" s="42">
        <v>0</v>
      </c>
      <c r="AN41" s="42">
        <v>0</v>
      </c>
      <c r="AO41" s="42">
        <v>32471235.363960002</v>
      </c>
      <c r="AP41" s="55">
        <v>659206833.03381002</v>
      </c>
      <c r="AQ41" s="55">
        <f t="shared" si="11"/>
        <v>320709036.76929998</v>
      </c>
      <c r="AR41" s="42">
        <v>24370550.812461004</v>
      </c>
      <c r="AS41" s="42">
        <v>10444521.776768999</v>
      </c>
      <c r="AT41" s="42">
        <v>285893964.18006998</v>
      </c>
      <c r="AU41" s="55">
        <f t="shared" si="12"/>
        <v>87970272.373374</v>
      </c>
      <c r="AV41" s="42">
        <v>29962459.873374</v>
      </c>
      <c r="AW41" s="42">
        <v>58007812.5</v>
      </c>
      <c r="AX41" s="55">
        <v>0</v>
      </c>
      <c r="AY41" s="55">
        <v>0</v>
      </c>
      <c r="AZ41" s="55">
        <f t="shared" si="13"/>
        <v>0</v>
      </c>
      <c r="BA41" s="56">
        <v>0</v>
      </c>
      <c r="BB41" s="55">
        <f t="shared" si="14"/>
        <v>6819392350.0060501</v>
      </c>
      <c r="BC41" s="56">
        <v>5092358801.2803001</v>
      </c>
      <c r="BD41" s="56">
        <v>1238109148.7293999</v>
      </c>
      <c r="BE41" s="56">
        <v>488924399.99634999</v>
      </c>
      <c r="BF41" s="55">
        <f t="shared" si="15"/>
        <v>1227806697.9743016</v>
      </c>
      <c r="BG41" s="42">
        <v>365911657.14747244</v>
      </c>
      <c r="BH41" s="42">
        <v>526203134.82682908</v>
      </c>
      <c r="BI41" s="42">
        <v>335691906</v>
      </c>
      <c r="BJ41" s="55">
        <v>591846218.10202003</v>
      </c>
      <c r="BK41" s="55">
        <f t="shared" si="16"/>
        <v>0</v>
      </c>
      <c r="BL41" s="56">
        <v>0</v>
      </c>
      <c r="BM41" s="55">
        <v>5647111025.9933004</v>
      </c>
      <c r="BN41" s="55">
        <f t="shared" si="17"/>
        <v>547092472.59616995</v>
      </c>
      <c r="BO41" s="42">
        <v>249897765.76876</v>
      </c>
      <c r="BP41" s="42">
        <v>297194706.82740998</v>
      </c>
      <c r="BQ41" s="55">
        <v>78167663.00971134</v>
      </c>
      <c r="BR41" s="55">
        <f t="shared" si="18"/>
        <v>80761786.255013004</v>
      </c>
      <c r="BS41" s="56"/>
      <c r="BT41" s="42">
        <v>80761786.255013004</v>
      </c>
      <c r="BU41" s="55">
        <f t="shared" si="19"/>
        <v>38521542.228544295</v>
      </c>
      <c r="BV41" s="42">
        <v>34436821.455449998</v>
      </c>
      <c r="BW41" s="42">
        <v>4084720.7730943002</v>
      </c>
      <c r="BX41" s="55">
        <f t="shared" si="20"/>
        <v>0</v>
      </c>
      <c r="BY41" s="56">
        <v>0</v>
      </c>
      <c r="BZ41" s="55">
        <v>186875308.66523001</v>
      </c>
      <c r="CA41" s="55">
        <f t="shared" si="21"/>
        <v>0</v>
      </c>
      <c r="CB41" s="56">
        <v>0</v>
      </c>
      <c r="CC41" s="56">
        <v>0</v>
      </c>
      <c r="CD41" s="55">
        <f t="shared" si="22"/>
        <v>36351908.850474998</v>
      </c>
      <c r="CE41" s="56">
        <v>36351908.850474998</v>
      </c>
      <c r="CF41" s="57">
        <v>0</v>
      </c>
      <c r="CG41" s="56"/>
      <c r="CH41" s="55">
        <f t="shared" si="23"/>
        <v>1349959347.0104001</v>
      </c>
      <c r="CI41" s="42">
        <v>1080444049.0604</v>
      </c>
      <c r="CJ41" s="42">
        <v>262923858.94999999</v>
      </c>
      <c r="CK41" s="42">
        <v>6591439</v>
      </c>
      <c r="CL41" s="42">
        <v>0</v>
      </c>
      <c r="CM41" s="55">
        <f t="shared" si="24"/>
        <v>0</v>
      </c>
      <c r="CN41" s="56">
        <v>0</v>
      </c>
      <c r="CO41" s="55">
        <f t="shared" si="25"/>
        <v>21645568026.463989</v>
      </c>
      <c r="CP41" s="58">
        <f t="shared" si="26"/>
        <v>15323549254.158361</v>
      </c>
      <c r="CQ41" s="59">
        <f t="shared" si="27"/>
        <v>2197839045.1252003</v>
      </c>
      <c r="CR41" s="59">
        <f t="shared" si="28"/>
        <v>13125710209.033161</v>
      </c>
      <c r="CS41" s="13">
        <f t="shared" si="29"/>
        <v>4129716274.4029112</v>
      </c>
      <c r="CT41" s="60">
        <f t="shared" si="30"/>
        <v>609275268.97372079</v>
      </c>
      <c r="CU41" s="60">
        <f t="shared" si="31"/>
        <v>2170481658.4187908</v>
      </c>
      <c r="CV41" s="60">
        <f t="shared" si="32"/>
        <v>1349959347.0104001</v>
      </c>
      <c r="CW41" s="15">
        <f t="shared" si="33"/>
        <v>2111540711.6477056</v>
      </c>
      <c r="CX41" s="61">
        <f t="shared" si="36"/>
        <v>1166681249.49737</v>
      </c>
      <c r="CY41" s="61">
        <f t="shared" si="37"/>
        <v>944859462.15033543</v>
      </c>
      <c r="CZ41" s="61">
        <f t="shared" si="34"/>
        <v>0</v>
      </c>
      <c r="DA41" s="114">
        <f t="shared" si="35"/>
        <v>80761786.255013004</v>
      </c>
      <c r="DC41" s="62"/>
      <c r="DD41" s="62"/>
      <c r="DE41" s="62"/>
      <c r="DF41" s="62"/>
      <c r="DG41" s="62"/>
      <c r="DH41" s="63"/>
      <c r="DI41" s="63"/>
      <c r="DJ41" s="63"/>
      <c r="DK41" s="63"/>
      <c r="DL41" s="64"/>
      <c r="DM41" s="34"/>
      <c r="DN41" s="62"/>
      <c r="DO41" s="62"/>
      <c r="DP41" s="62"/>
      <c r="DS41" s="65"/>
    </row>
    <row r="42" spans="1:123" x14ac:dyDescent="0.45">
      <c r="A42" s="1">
        <v>39</v>
      </c>
      <c r="B42" s="42">
        <v>540</v>
      </c>
      <c r="C42" s="42" t="s">
        <v>147</v>
      </c>
      <c r="D42" s="55">
        <f t="shared" si="2"/>
        <v>1395926480.0048001</v>
      </c>
      <c r="E42" s="56">
        <v>1395926480.0048001</v>
      </c>
      <c r="F42" s="55">
        <f t="shared" si="3"/>
        <v>695339254.00312209</v>
      </c>
      <c r="G42" s="42">
        <v>276581891.16878003</v>
      </c>
      <c r="H42" s="42">
        <v>25000000</v>
      </c>
      <c r="I42" s="42">
        <v>11035064.830249</v>
      </c>
      <c r="J42" s="42">
        <v>47143000.000027999</v>
      </c>
      <c r="K42" s="42">
        <v>26791959.031491</v>
      </c>
      <c r="L42" s="42">
        <v>109200000.00002</v>
      </c>
      <c r="M42" s="42">
        <v>61647038.816353999</v>
      </c>
      <c r="N42" s="42">
        <v>137940300.15619999</v>
      </c>
      <c r="O42" s="55">
        <f t="shared" si="4"/>
        <v>174769151.99996999</v>
      </c>
      <c r="P42" s="56">
        <v>0</v>
      </c>
      <c r="Q42" s="56">
        <v>174769151.99996999</v>
      </c>
      <c r="R42" s="55">
        <f t="shared" si="5"/>
        <v>130303863.73924001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130303863.73924001</v>
      </c>
      <c r="Z42" s="55">
        <f t="shared" si="6"/>
        <v>253413423.90941</v>
      </c>
      <c r="AA42" s="55">
        <f t="shared" si="7"/>
        <v>0</v>
      </c>
      <c r="AB42" s="42">
        <v>0</v>
      </c>
      <c r="AC42" s="42">
        <v>0</v>
      </c>
      <c r="AD42" s="55">
        <f t="shared" si="8"/>
        <v>0</v>
      </c>
      <c r="AE42" s="42">
        <v>0</v>
      </c>
      <c r="AF42" s="42">
        <v>0</v>
      </c>
      <c r="AG42" s="55">
        <f t="shared" si="9"/>
        <v>253413423.90941</v>
      </c>
      <c r="AH42" s="42">
        <v>105166570.93578</v>
      </c>
      <c r="AI42" s="42">
        <v>148246852.97363001</v>
      </c>
      <c r="AJ42" s="55">
        <f t="shared" si="10"/>
        <v>65359584.282240003</v>
      </c>
      <c r="AK42" s="42">
        <v>0</v>
      </c>
      <c r="AL42" s="42">
        <v>0</v>
      </c>
      <c r="AM42" s="42">
        <v>0</v>
      </c>
      <c r="AN42" s="42">
        <v>0</v>
      </c>
      <c r="AO42" s="42">
        <v>65359584.282240003</v>
      </c>
      <c r="AP42" s="55">
        <v>598543527.35380995</v>
      </c>
      <c r="AQ42" s="55">
        <f t="shared" si="11"/>
        <v>263277158.876266</v>
      </c>
      <c r="AR42" s="42">
        <v>28800236.159335203</v>
      </c>
      <c r="AS42" s="42">
        <v>12342958.354000801</v>
      </c>
      <c r="AT42" s="42">
        <v>222133964.36293</v>
      </c>
      <c r="AU42" s="55">
        <f t="shared" si="12"/>
        <v>83244335.344570994</v>
      </c>
      <c r="AV42" s="42">
        <v>38127147.844571002</v>
      </c>
      <c r="AW42" s="42">
        <v>45117187.5</v>
      </c>
      <c r="AX42" s="55">
        <v>0</v>
      </c>
      <c r="AY42" s="55">
        <v>0</v>
      </c>
      <c r="AZ42" s="55">
        <f t="shared" si="13"/>
        <v>0</v>
      </c>
      <c r="BA42" s="56">
        <v>0</v>
      </c>
      <c r="BB42" s="55">
        <f t="shared" si="14"/>
        <v>10710257480.46686</v>
      </c>
      <c r="BC42" s="56">
        <v>6781843028.4785004</v>
      </c>
      <c r="BD42" s="56">
        <v>3522856535.9902</v>
      </c>
      <c r="BE42" s="56">
        <v>405557915.99816</v>
      </c>
      <c r="BF42" s="55">
        <f t="shared" si="15"/>
        <v>2043925504.5165548</v>
      </c>
      <c r="BG42" s="42">
        <v>516123626.92540509</v>
      </c>
      <c r="BH42" s="42">
        <v>1371484971.5911498</v>
      </c>
      <c r="BI42" s="42">
        <v>156316906.00000003</v>
      </c>
      <c r="BJ42" s="55">
        <v>902583448.84309995</v>
      </c>
      <c r="BK42" s="55">
        <f t="shared" si="16"/>
        <v>0</v>
      </c>
      <c r="BL42" s="56">
        <v>0</v>
      </c>
      <c r="BM42" s="55">
        <v>3192854147.9973001</v>
      </c>
      <c r="BN42" s="55">
        <f t="shared" si="17"/>
        <v>342546045.15548003</v>
      </c>
      <c r="BO42" s="42">
        <v>239918115.94736001</v>
      </c>
      <c r="BP42" s="42">
        <v>102627929.20812</v>
      </c>
      <c r="BQ42" s="55">
        <v>72154765.855331585</v>
      </c>
      <c r="BR42" s="55">
        <f t="shared" si="18"/>
        <v>300000000</v>
      </c>
      <c r="BS42" s="56">
        <v>300000000</v>
      </c>
      <c r="BT42" s="42">
        <v>0</v>
      </c>
      <c r="BU42" s="55">
        <f t="shared" si="19"/>
        <v>39092029.464818403</v>
      </c>
      <c r="BV42" s="42">
        <v>33502857.25536</v>
      </c>
      <c r="BW42" s="42">
        <v>5589172.2094583996</v>
      </c>
      <c r="BX42" s="55">
        <f t="shared" si="20"/>
        <v>0</v>
      </c>
      <c r="BY42" s="56">
        <v>0</v>
      </c>
      <c r="BZ42" s="55">
        <v>260940407.50012001</v>
      </c>
      <c r="CA42" s="55">
        <f t="shared" si="21"/>
        <v>21052631.578956999</v>
      </c>
      <c r="CB42" s="56">
        <v>0</v>
      </c>
      <c r="CC42" s="56">
        <v>21052631.578956999</v>
      </c>
      <c r="CD42" s="55">
        <f t="shared" si="22"/>
        <v>48309314.587948002</v>
      </c>
      <c r="CE42" s="56">
        <v>48309314.587948002</v>
      </c>
      <c r="CF42" s="57">
        <v>0</v>
      </c>
      <c r="CG42" s="56"/>
      <c r="CH42" s="55">
        <f t="shared" si="23"/>
        <v>2744600207.5506001</v>
      </c>
      <c r="CI42" s="42">
        <v>2216952839.8006001</v>
      </c>
      <c r="CJ42" s="42">
        <v>471320506.75</v>
      </c>
      <c r="CK42" s="42">
        <v>38092637</v>
      </c>
      <c r="CL42" s="42">
        <v>18234224</v>
      </c>
      <c r="CM42" s="55">
        <f t="shared" si="24"/>
        <v>0</v>
      </c>
      <c r="CN42" s="56">
        <v>0</v>
      </c>
      <c r="CO42" s="55">
        <f t="shared" si="25"/>
        <v>24338492763.030499</v>
      </c>
      <c r="CP42" s="58">
        <f t="shared" si="26"/>
        <v>16072350787.822741</v>
      </c>
      <c r="CQ42" s="59">
        <f t="shared" si="27"/>
        <v>1570695632.00477</v>
      </c>
      <c r="CR42" s="59">
        <f t="shared" si="28"/>
        <v>14501655155.81797</v>
      </c>
      <c r="CS42" s="13">
        <f t="shared" si="29"/>
        <v>6307393377.8940296</v>
      </c>
      <c r="CT42" s="60">
        <f t="shared" si="30"/>
        <v>825643117.74236214</v>
      </c>
      <c r="CU42" s="60">
        <f t="shared" si="31"/>
        <v>2737150052.6010671</v>
      </c>
      <c r="CV42" s="60">
        <f t="shared" si="32"/>
        <v>2744600207.5506001</v>
      </c>
      <c r="CW42" s="15">
        <f t="shared" si="33"/>
        <v>1958748597.3137298</v>
      </c>
      <c r="CX42" s="61">
        <f t="shared" si="36"/>
        <v>318773008.19165003</v>
      </c>
      <c r="CY42" s="61">
        <f t="shared" si="37"/>
        <v>1318922957.5431225</v>
      </c>
      <c r="CZ42" s="61">
        <f t="shared" si="34"/>
        <v>321052631.57895702</v>
      </c>
      <c r="DA42" s="114">
        <f t="shared" si="35"/>
        <v>0</v>
      </c>
      <c r="DC42" s="62"/>
      <c r="DD42" s="62"/>
      <c r="DE42" s="62"/>
      <c r="DF42" s="62"/>
      <c r="DG42" s="62"/>
      <c r="DH42" s="63"/>
      <c r="DI42" s="63"/>
      <c r="DJ42" s="63"/>
      <c r="DK42" s="63"/>
      <c r="DL42" s="64"/>
      <c r="DM42" s="34"/>
      <c r="DN42" s="62"/>
      <c r="DO42" s="62"/>
      <c r="DP42" s="62"/>
      <c r="DS42" s="65"/>
    </row>
    <row r="43" spans="1:123" x14ac:dyDescent="0.45">
      <c r="A43" s="1">
        <v>40</v>
      </c>
      <c r="B43" s="42">
        <v>541</v>
      </c>
      <c r="C43" s="42" t="s">
        <v>148</v>
      </c>
      <c r="D43" s="55">
        <f t="shared" si="2"/>
        <v>1402637865.3357</v>
      </c>
      <c r="E43" s="56">
        <v>1402637865.3357</v>
      </c>
      <c r="F43" s="55">
        <f t="shared" si="3"/>
        <v>883131990.99967837</v>
      </c>
      <c r="G43" s="42">
        <v>364539077.18816</v>
      </c>
      <c r="H43" s="42">
        <v>0</v>
      </c>
      <c r="I43" s="42">
        <v>8294479.8661264004</v>
      </c>
      <c r="J43" s="42">
        <v>29999999.999984</v>
      </c>
      <c r="K43" s="42">
        <v>26791959.031491</v>
      </c>
      <c r="L43" s="42">
        <v>159000000.00003999</v>
      </c>
      <c r="M43" s="42">
        <v>72275838.612277001</v>
      </c>
      <c r="N43" s="42">
        <v>222230636.30160001</v>
      </c>
      <c r="O43" s="55">
        <f t="shared" si="4"/>
        <v>197432748</v>
      </c>
      <c r="P43" s="56">
        <v>0</v>
      </c>
      <c r="Q43" s="56">
        <v>197432748</v>
      </c>
      <c r="R43" s="55">
        <f t="shared" si="5"/>
        <v>49077069.541841999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49077069.541841999</v>
      </c>
      <c r="Z43" s="55">
        <f t="shared" si="6"/>
        <v>984098958.82488</v>
      </c>
      <c r="AA43" s="55">
        <f t="shared" si="7"/>
        <v>0</v>
      </c>
      <c r="AB43" s="67">
        <v>0</v>
      </c>
      <c r="AC43" s="42">
        <v>0</v>
      </c>
      <c r="AD43" s="55">
        <f t="shared" si="8"/>
        <v>984098958.82488</v>
      </c>
      <c r="AE43" s="42">
        <v>408401067.91012001</v>
      </c>
      <c r="AF43" s="42">
        <v>575697890.91475999</v>
      </c>
      <c r="AG43" s="55">
        <f t="shared" si="9"/>
        <v>0</v>
      </c>
      <c r="AH43" s="42">
        <v>0</v>
      </c>
      <c r="AI43" s="42">
        <v>0</v>
      </c>
      <c r="AJ43" s="55">
        <f t="shared" si="10"/>
        <v>27477818.338020001</v>
      </c>
      <c r="AK43" s="42">
        <v>0</v>
      </c>
      <c r="AL43" s="42">
        <v>0</v>
      </c>
      <c r="AM43" s="42">
        <v>0</v>
      </c>
      <c r="AN43" s="42">
        <v>0</v>
      </c>
      <c r="AO43" s="42">
        <v>27477818.338020001</v>
      </c>
      <c r="AP43" s="55">
        <v>742085227.77321005</v>
      </c>
      <c r="AQ43" s="55">
        <f t="shared" si="11"/>
        <v>298284494.377918</v>
      </c>
      <c r="AR43" s="42">
        <v>40212571.0480396</v>
      </c>
      <c r="AS43" s="42">
        <v>17233959.020588398</v>
      </c>
      <c r="AT43" s="42">
        <v>240837964.30928999</v>
      </c>
      <c r="AU43" s="55">
        <f t="shared" si="12"/>
        <v>144736535.86004201</v>
      </c>
      <c r="AV43" s="42">
        <v>73838098.360042006</v>
      </c>
      <c r="AW43" s="42">
        <v>70898437.5</v>
      </c>
      <c r="AX43" s="55">
        <v>0</v>
      </c>
      <c r="AY43" s="55">
        <v>0</v>
      </c>
      <c r="AZ43" s="55">
        <f t="shared" si="13"/>
        <v>0</v>
      </c>
      <c r="BA43" s="56">
        <v>0</v>
      </c>
      <c r="BB43" s="55">
        <f t="shared" si="14"/>
        <v>8165790328.8213892</v>
      </c>
      <c r="BC43" s="56">
        <v>5740443959.9422998</v>
      </c>
      <c r="BD43" s="56">
        <v>2294987287.1648002</v>
      </c>
      <c r="BE43" s="56">
        <v>130359081.71428999</v>
      </c>
      <c r="BF43" s="55">
        <f t="shared" si="15"/>
        <v>1387970350.9854248</v>
      </c>
      <c r="BG43" s="42">
        <v>681280372.52568376</v>
      </c>
      <c r="BH43" s="42">
        <v>706689978.459741</v>
      </c>
      <c r="BI43" s="42">
        <v>0</v>
      </c>
      <c r="BJ43" s="55">
        <v>1350133331.1024001</v>
      </c>
      <c r="BK43" s="55">
        <f t="shared" si="16"/>
        <v>0</v>
      </c>
      <c r="BL43" s="56">
        <v>0</v>
      </c>
      <c r="BM43" s="55">
        <v>2500000344.1883001</v>
      </c>
      <c r="BN43" s="55">
        <f t="shared" si="17"/>
        <v>154287174.87825999</v>
      </c>
      <c r="BO43" s="42">
        <v>154287174.87825999</v>
      </c>
      <c r="BP43" s="42">
        <v>0</v>
      </c>
      <c r="BQ43" s="55">
        <v>1068401934.5966189</v>
      </c>
      <c r="BR43" s="55">
        <f t="shared" si="18"/>
        <v>0</v>
      </c>
      <c r="BS43" s="56"/>
      <c r="BT43" s="42">
        <v>0</v>
      </c>
      <c r="BU43" s="55">
        <f t="shared" si="19"/>
        <v>46656655.547415301</v>
      </c>
      <c r="BV43" s="42">
        <v>37480501.526129998</v>
      </c>
      <c r="BW43" s="42">
        <v>9176154.0212852992</v>
      </c>
      <c r="BX43" s="55">
        <f t="shared" si="20"/>
        <v>0</v>
      </c>
      <c r="BY43" s="56">
        <v>0</v>
      </c>
      <c r="BZ43" s="55">
        <v>473208967.31658</v>
      </c>
      <c r="CA43" s="55">
        <f t="shared" si="21"/>
        <v>21052631.578956999</v>
      </c>
      <c r="CB43" s="56">
        <v>0</v>
      </c>
      <c r="CC43" s="56">
        <v>21052631.578956999</v>
      </c>
      <c r="CD43" s="55">
        <f t="shared" si="22"/>
        <v>69325649.366070002</v>
      </c>
      <c r="CE43" s="56">
        <v>69325649.366070002</v>
      </c>
      <c r="CF43" s="57">
        <v>0</v>
      </c>
      <c r="CG43" s="56"/>
      <c r="CH43" s="55">
        <f t="shared" si="23"/>
        <v>2124439118.4966002</v>
      </c>
      <c r="CI43" s="42">
        <v>1483121890.3866</v>
      </c>
      <c r="CJ43" s="42">
        <v>641317228.11000001</v>
      </c>
      <c r="CK43" s="42">
        <v>0</v>
      </c>
      <c r="CL43" s="42">
        <v>0</v>
      </c>
      <c r="CM43" s="55">
        <f t="shared" si="24"/>
        <v>0</v>
      </c>
      <c r="CN43" s="56">
        <v>0</v>
      </c>
      <c r="CO43" s="55">
        <f t="shared" si="25"/>
        <v>22090229195.929302</v>
      </c>
      <c r="CP43" s="58">
        <f t="shared" si="26"/>
        <v>13007946514.118599</v>
      </c>
      <c r="CQ43" s="59">
        <f t="shared" si="27"/>
        <v>1600070613.3357</v>
      </c>
      <c r="CR43" s="59">
        <f t="shared" si="28"/>
        <v>11407875900.782898</v>
      </c>
      <c r="CS43" s="13">
        <f t="shared" si="29"/>
        <v>5013172504.1932087</v>
      </c>
      <c r="CT43" s="60">
        <f t="shared" si="30"/>
        <v>932209060.54152036</v>
      </c>
      <c r="CU43" s="60">
        <f t="shared" si="31"/>
        <v>1956524325.1550879</v>
      </c>
      <c r="CV43" s="60">
        <f t="shared" si="32"/>
        <v>2124439118.4966002</v>
      </c>
      <c r="CW43" s="15">
        <f t="shared" si="33"/>
        <v>4069110177.6174979</v>
      </c>
      <c r="CX43" s="61">
        <f t="shared" si="36"/>
        <v>1011576777.1629</v>
      </c>
      <c r="CY43" s="61">
        <f t="shared" si="37"/>
        <v>3036480768.8756409</v>
      </c>
      <c r="CZ43" s="61">
        <f t="shared" si="34"/>
        <v>21052631.578956999</v>
      </c>
      <c r="DA43" s="114">
        <f t="shared" si="35"/>
        <v>0</v>
      </c>
      <c r="DC43" s="62"/>
      <c r="DD43" s="62"/>
      <c r="DE43" s="62"/>
      <c r="DF43" s="62"/>
      <c r="DG43" s="62"/>
      <c r="DH43" s="63"/>
      <c r="DI43" s="63"/>
      <c r="DJ43" s="63"/>
      <c r="DK43" s="63"/>
      <c r="DL43" s="64"/>
      <c r="DM43" s="34"/>
      <c r="DN43" s="62"/>
      <c r="DO43" s="62"/>
      <c r="DP43" s="62"/>
      <c r="DS43" s="65"/>
    </row>
    <row r="44" spans="1:123" x14ac:dyDescent="0.45">
      <c r="A44" s="1">
        <v>41</v>
      </c>
      <c r="B44" s="42">
        <v>542</v>
      </c>
      <c r="C44" s="42" t="s">
        <v>149</v>
      </c>
      <c r="D44" s="55">
        <f t="shared" si="2"/>
        <v>2373172503.5275002</v>
      </c>
      <c r="E44" s="56">
        <v>2373172503.5275002</v>
      </c>
      <c r="F44" s="55">
        <f t="shared" si="3"/>
        <v>1042875615.1594131</v>
      </c>
      <c r="G44" s="42">
        <v>436160277.17532998</v>
      </c>
      <c r="H44" s="42">
        <v>0</v>
      </c>
      <c r="I44" s="42">
        <v>19122918.499682002</v>
      </c>
      <c r="J44" s="42">
        <v>29999999.999984</v>
      </c>
      <c r="K44" s="42">
        <v>26791959.031491</v>
      </c>
      <c r="L44" s="42">
        <v>148079999.99992001</v>
      </c>
      <c r="M44" s="42">
        <v>87581310.318406001</v>
      </c>
      <c r="N44" s="42">
        <v>295139150.13459998</v>
      </c>
      <c r="O44" s="55">
        <f t="shared" si="4"/>
        <v>0</v>
      </c>
      <c r="P44" s="56">
        <v>0</v>
      </c>
      <c r="Q44" s="56">
        <v>0</v>
      </c>
      <c r="R44" s="55">
        <f t="shared" si="5"/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55">
        <f t="shared" si="6"/>
        <v>995523995.35069001</v>
      </c>
      <c r="AA44" s="55">
        <f t="shared" si="7"/>
        <v>0</v>
      </c>
      <c r="AB44" s="42">
        <v>0</v>
      </c>
      <c r="AC44" s="42">
        <v>0</v>
      </c>
      <c r="AD44" s="55">
        <f t="shared" si="8"/>
        <v>995523995.35069001</v>
      </c>
      <c r="AE44" s="42">
        <v>413142458.06831002</v>
      </c>
      <c r="AF44" s="42">
        <v>582381537.28237998</v>
      </c>
      <c r="AG44" s="55">
        <f t="shared" si="9"/>
        <v>0</v>
      </c>
      <c r="AH44" s="42">
        <v>0</v>
      </c>
      <c r="AI44" s="42">
        <v>0</v>
      </c>
      <c r="AJ44" s="55">
        <f t="shared" si="10"/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55">
        <v>1006738562.3942</v>
      </c>
      <c r="AQ44" s="55">
        <f t="shared" si="11"/>
        <v>504136658.06975204</v>
      </c>
      <c r="AR44" s="42">
        <v>46571486.027347401</v>
      </c>
      <c r="AS44" s="42">
        <v>19959208.297434598</v>
      </c>
      <c r="AT44" s="42">
        <v>437605963.74497002</v>
      </c>
      <c r="AU44" s="55">
        <f t="shared" si="12"/>
        <v>157219168.02733898</v>
      </c>
      <c r="AV44" s="42">
        <v>73430105.527338997</v>
      </c>
      <c r="AW44" s="42">
        <v>83789062.5</v>
      </c>
      <c r="AX44" s="55">
        <v>0</v>
      </c>
      <c r="AY44" s="55">
        <v>0</v>
      </c>
      <c r="AZ44" s="55">
        <f t="shared" si="13"/>
        <v>0</v>
      </c>
      <c r="BA44" s="56">
        <v>0</v>
      </c>
      <c r="BB44" s="55">
        <f t="shared" si="14"/>
        <v>17240736002.573219</v>
      </c>
      <c r="BC44" s="56">
        <v>11146515409.311001</v>
      </c>
      <c r="BD44" s="56">
        <v>5757952849.2658997</v>
      </c>
      <c r="BE44" s="56">
        <v>336267743.99632001</v>
      </c>
      <c r="BF44" s="55">
        <f t="shared" si="15"/>
        <v>3690512222.1169686</v>
      </c>
      <c r="BG44" s="42">
        <v>954026389.1720401</v>
      </c>
      <c r="BH44" s="42">
        <v>2660233657.9449286</v>
      </c>
      <c r="BI44" s="42">
        <v>76252174.999999985</v>
      </c>
      <c r="BJ44" s="55">
        <v>1464582500.6689</v>
      </c>
      <c r="BK44" s="55">
        <f t="shared" si="16"/>
        <v>0</v>
      </c>
      <c r="BL44" s="56">
        <v>0</v>
      </c>
      <c r="BM44" s="55">
        <v>3551551375.1156001</v>
      </c>
      <c r="BN44" s="55">
        <f t="shared" si="17"/>
        <v>340500257.007155</v>
      </c>
      <c r="BO44" s="42">
        <v>276138423.67760998</v>
      </c>
      <c r="BP44" s="42">
        <v>64361833.329544999</v>
      </c>
      <c r="BQ44" s="55">
        <v>78167663.00971134</v>
      </c>
      <c r="BR44" s="55">
        <f t="shared" si="18"/>
        <v>0</v>
      </c>
      <c r="BS44" s="56"/>
      <c r="BT44" s="42">
        <v>0</v>
      </c>
      <c r="BU44" s="55">
        <f t="shared" si="19"/>
        <v>48684562.211109005</v>
      </c>
      <c r="BV44" s="42">
        <v>37206456.209415004</v>
      </c>
      <c r="BW44" s="42">
        <v>11478106.001693999</v>
      </c>
      <c r="BX44" s="55">
        <f t="shared" si="20"/>
        <v>0</v>
      </c>
      <c r="BY44" s="56">
        <v>0</v>
      </c>
      <c r="BZ44" s="55">
        <v>632208130.44494998</v>
      </c>
      <c r="CA44" s="55">
        <f t="shared" si="21"/>
        <v>21052631.578956999</v>
      </c>
      <c r="CB44" s="56">
        <v>0</v>
      </c>
      <c r="CC44" s="56">
        <v>21052631.578956999</v>
      </c>
      <c r="CD44" s="55">
        <f t="shared" si="22"/>
        <v>89269740.755456001</v>
      </c>
      <c r="CE44" s="56">
        <v>89269740.755456001</v>
      </c>
      <c r="CF44" s="57">
        <v>0</v>
      </c>
      <c r="CG44" s="56"/>
      <c r="CH44" s="55">
        <f t="shared" si="23"/>
        <v>3996087105.7529001</v>
      </c>
      <c r="CI44" s="42">
        <v>2709052187.7028999</v>
      </c>
      <c r="CJ44" s="42">
        <v>1271622205.05</v>
      </c>
      <c r="CK44" s="42">
        <v>0</v>
      </c>
      <c r="CL44" s="42">
        <v>15412713</v>
      </c>
      <c r="CM44" s="55">
        <f t="shared" si="24"/>
        <v>0</v>
      </c>
      <c r="CN44" s="56">
        <v>0</v>
      </c>
      <c r="CO44" s="55">
        <f t="shared" si="25"/>
        <v>37233018693.763824</v>
      </c>
      <c r="CP44" s="58">
        <f t="shared" si="26"/>
        <v>24172198443.610519</v>
      </c>
      <c r="CQ44" s="59">
        <f t="shared" si="27"/>
        <v>2373172503.5275002</v>
      </c>
      <c r="CR44" s="59">
        <f t="shared" si="28"/>
        <v>21799025940.083019</v>
      </c>
      <c r="CS44" s="13">
        <f t="shared" si="29"/>
        <v>9712066161.0727539</v>
      </c>
      <c r="CT44" s="60">
        <f t="shared" si="30"/>
        <v>1042875615.1594131</v>
      </c>
      <c r="CU44" s="60">
        <f t="shared" si="31"/>
        <v>4673103440.1604414</v>
      </c>
      <c r="CV44" s="60">
        <f t="shared" si="32"/>
        <v>3996087105.7529001</v>
      </c>
      <c r="CW44" s="15">
        <f t="shared" si="33"/>
        <v>3348754089.0805473</v>
      </c>
      <c r="CX44" s="61">
        <f t="shared" si="36"/>
        <v>995523995.35069001</v>
      </c>
      <c r="CY44" s="61">
        <f t="shared" si="37"/>
        <v>2332177462.1509004</v>
      </c>
      <c r="CZ44" s="61">
        <f t="shared" si="34"/>
        <v>21052631.578956999</v>
      </c>
      <c r="DA44" s="114">
        <f t="shared" si="35"/>
        <v>0</v>
      </c>
      <c r="DC44" s="62"/>
      <c r="DD44" s="62"/>
      <c r="DE44" s="62"/>
      <c r="DF44" s="62"/>
      <c r="DG44" s="62"/>
      <c r="DH44" s="63"/>
      <c r="DI44" s="63"/>
      <c r="DJ44" s="63"/>
      <c r="DK44" s="63"/>
      <c r="DL44" s="64"/>
      <c r="DM44" s="34"/>
      <c r="DN44" s="62"/>
      <c r="DO44" s="62"/>
      <c r="DP44" s="62"/>
      <c r="DS44" s="65"/>
    </row>
    <row r="45" spans="1:123" x14ac:dyDescent="0.45">
      <c r="A45" s="1">
        <v>42</v>
      </c>
      <c r="B45" s="42">
        <v>543</v>
      </c>
      <c r="C45" s="42" t="s">
        <v>150</v>
      </c>
      <c r="D45" s="55">
        <f t="shared" si="2"/>
        <v>873660283.70802999</v>
      </c>
      <c r="E45" s="56">
        <v>873660283.70802999</v>
      </c>
      <c r="F45" s="55">
        <f t="shared" si="3"/>
        <v>427940398.92209756</v>
      </c>
      <c r="G45" s="42">
        <v>232521650.96358001</v>
      </c>
      <c r="H45" s="42">
        <v>0</v>
      </c>
      <c r="I45" s="42">
        <v>3064099.0653065001</v>
      </c>
      <c r="J45" s="42">
        <v>0</v>
      </c>
      <c r="K45" s="42">
        <v>26791959.031491</v>
      </c>
      <c r="L45" s="42">
        <v>65759999.999950998</v>
      </c>
      <c r="M45" s="42">
        <v>31886399.387768999</v>
      </c>
      <c r="N45" s="42">
        <v>67916290.474000007</v>
      </c>
      <c r="O45" s="55">
        <f t="shared" si="4"/>
        <v>42232932.000046</v>
      </c>
      <c r="P45" s="56">
        <v>0</v>
      </c>
      <c r="Q45" s="56">
        <v>42232932.000046</v>
      </c>
      <c r="R45" s="55">
        <f t="shared" si="5"/>
        <v>27384453.880702998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27384453.880702998</v>
      </c>
      <c r="Z45" s="55">
        <f t="shared" si="6"/>
        <v>1251680737.26193</v>
      </c>
      <c r="AA45" s="55">
        <f t="shared" si="7"/>
        <v>1251680737.26193</v>
      </c>
      <c r="AB45" s="42">
        <v>519447505.95784003</v>
      </c>
      <c r="AC45" s="42">
        <v>732233231.30409002</v>
      </c>
      <c r="AD45" s="55">
        <f t="shared" si="8"/>
        <v>0</v>
      </c>
      <c r="AE45" s="42">
        <v>0</v>
      </c>
      <c r="AF45" s="42">
        <v>0</v>
      </c>
      <c r="AG45" s="55">
        <f t="shared" si="9"/>
        <v>0</v>
      </c>
      <c r="AH45" s="42">
        <v>0</v>
      </c>
      <c r="AI45" s="42">
        <v>0</v>
      </c>
      <c r="AJ45" s="55">
        <f t="shared" si="10"/>
        <v>22763914.16838</v>
      </c>
      <c r="AK45" s="42">
        <v>0</v>
      </c>
      <c r="AL45" s="42">
        <v>0</v>
      </c>
      <c r="AM45" s="42">
        <v>0</v>
      </c>
      <c r="AN45" s="42">
        <v>0</v>
      </c>
      <c r="AO45" s="42">
        <v>22763914.16838</v>
      </c>
      <c r="AP45" s="55">
        <v>277258210.99544001</v>
      </c>
      <c r="AQ45" s="55">
        <f t="shared" si="11"/>
        <v>114674452.19458699</v>
      </c>
      <c r="AR45" s="42">
        <v>28747941.1839795</v>
      </c>
      <c r="AS45" s="42">
        <v>12320546.2217055</v>
      </c>
      <c r="AT45" s="42">
        <v>73605964.788902</v>
      </c>
      <c r="AU45" s="55">
        <f t="shared" si="12"/>
        <v>68649537.511767</v>
      </c>
      <c r="AV45" s="42">
        <v>36422975.011767</v>
      </c>
      <c r="AW45" s="42">
        <v>32226562.5</v>
      </c>
      <c r="AX45" s="55">
        <v>0</v>
      </c>
      <c r="AY45" s="55">
        <v>0</v>
      </c>
      <c r="AZ45" s="55">
        <f t="shared" si="13"/>
        <v>0</v>
      </c>
      <c r="BA45" s="56">
        <v>0</v>
      </c>
      <c r="BB45" s="55">
        <f t="shared" si="14"/>
        <v>2586512894.7893004</v>
      </c>
      <c r="BC45" s="56">
        <v>2180079294.9597001</v>
      </c>
      <c r="BD45" s="56">
        <v>216545222.43412</v>
      </c>
      <c r="BE45" s="56">
        <v>189888377.39548001</v>
      </c>
      <c r="BF45" s="55">
        <f t="shared" si="15"/>
        <v>532668913.99820316</v>
      </c>
      <c r="BG45" s="42">
        <v>176104841.8562502</v>
      </c>
      <c r="BH45" s="42">
        <v>200247166.1419529</v>
      </c>
      <c r="BI45" s="42">
        <v>156316906.00000003</v>
      </c>
      <c r="BJ45" s="55">
        <v>644285802.06961</v>
      </c>
      <c r="BK45" s="55">
        <f t="shared" si="16"/>
        <v>0</v>
      </c>
      <c r="BL45" s="56">
        <v>0</v>
      </c>
      <c r="BM45" s="55">
        <v>1429244632.2181001</v>
      </c>
      <c r="BN45" s="55">
        <f t="shared" si="17"/>
        <v>82985165.672968999</v>
      </c>
      <c r="BO45" s="42">
        <v>82985165.672968999</v>
      </c>
      <c r="BP45" s="42">
        <v>0</v>
      </c>
      <c r="BQ45" s="55">
        <v>24051588.618212655</v>
      </c>
      <c r="BR45" s="55">
        <f t="shared" si="18"/>
        <v>0</v>
      </c>
      <c r="BS45" s="56"/>
      <c r="BT45" s="42">
        <v>0</v>
      </c>
      <c r="BU45" s="55">
        <f t="shared" si="19"/>
        <v>43098924.4204318</v>
      </c>
      <c r="BV45" s="42">
        <v>39121042.022639997</v>
      </c>
      <c r="BW45" s="42">
        <v>3977882.3977918001</v>
      </c>
      <c r="BX45" s="55">
        <f t="shared" si="20"/>
        <v>0</v>
      </c>
      <c r="BY45" s="56">
        <v>0</v>
      </c>
      <c r="BZ45" s="55">
        <v>354268867.84003001</v>
      </c>
      <c r="CA45" s="55">
        <f t="shared" si="21"/>
        <v>21052631.578956999</v>
      </c>
      <c r="CB45" s="56">
        <v>0</v>
      </c>
      <c r="CC45" s="56">
        <v>21052631.578956999</v>
      </c>
      <c r="CD45" s="55">
        <f t="shared" si="22"/>
        <v>34819696.145153999</v>
      </c>
      <c r="CE45" s="56">
        <v>34819696.145153999</v>
      </c>
      <c r="CF45" s="57">
        <v>0</v>
      </c>
      <c r="CG45" s="56"/>
      <c r="CH45" s="55">
        <f t="shared" si="23"/>
        <v>550455884.19599998</v>
      </c>
      <c r="CI45" s="42">
        <v>114817977.19599999</v>
      </c>
      <c r="CJ45" s="42">
        <v>333090411</v>
      </c>
      <c r="CK45" s="42">
        <v>102547496</v>
      </c>
      <c r="CL45" s="42">
        <v>0</v>
      </c>
      <c r="CM45" s="55">
        <f t="shared" si="24"/>
        <v>0</v>
      </c>
      <c r="CN45" s="56">
        <v>0</v>
      </c>
      <c r="CO45" s="55">
        <f t="shared" si="25"/>
        <v>9409689922.189949</v>
      </c>
      <c r="CP45" s="58">
        <f t="shared" si="26"/>
        <v>5208908953.7109165</v>
      </c>
      <c r="CQ45" s="59">
        <f t="shared" si="27"/>
        <v>915893215.708076</v>
      </c>
      <c r="CR45" s="59">
        <f t="shared" si="28"/>
        <v>4293015738.0028405</v>
      </c>
      <c r="CS45" s="13">
        <f t="shared" si="29"/>
        <v>1814027889.4301457</v>
      </c>
      <c r="CT45" s="60">
        <f t="shared" si="30"/>
        <v>455324852.80280054</v>
      </c>
      <c r="CU45" s="60">
        <f t="shared" si="31"/>
        <v>808247152.43134499</v>
      </c>
      <c r="CV45" s="60">
        <f t="shared" si="32"/>
        <v>550455884.19599998</v>
      </c>
      <c r="CW45" s="15">
        <f t="shared" si="33"/>
        <v>2386753079.0488868</v>
      </c>
      <c r="CX45" s="61">
        <f t="shared" si="36"/>
        <v>1274444651.43031</v>
      </c>
      <c r="CY45" s="61">
        <f t="shared" si="37"/>
        <v>1091255796.0396197</v>
      </c>
      <c r="CZ45" s="61">
        <f t="shared" si="34"/>
        <v>21052631.578956999</v>
      </c>
      <c r="DA45" s="114">
        <f t="shared" si="35"/>
        <v>0</v>
      </c>
      <c r="DC45" s="62"/>
      <c r="DD45" s="62"/>
      <c r="DE45" s="62"/>
      <c r="DF45" s="62"/>
      <c r="DG45" s="62"/>
      <c r="DH45" s="63"/>
      <c r="DI45" s="63"/>
      <c r="DJ45" s="63"/>
      <c r="DK45" s="63"/>
      <c r="DL45" s="64"/>
      <c r="DM45" s="34"/>
      <c r="DN45" s="62"/>
      <c r="DO45" s="62"/>
      <c r="DP45" s="62"/>
      <c r="DS45" s="65"/>
    </row>
    <row r="46" spans="1:123" x14ac:dyDescent="0.45">
      <c r="A46" s="1">
        <v>43</v>
      </c>
      <c r="B46" s="42">
        <v>544</v>
      </c>
      <c r="C46" s="42" t="s">
        <v>151</v>
      </c>
      <c r="D46" s="55">
        <f t="shared" si="2"/>
        <v>1466595088.925</v>
      </c>
      <c r="E46" s="56">
        <v>1466595088.925</v>
      </c>
      <c r="F46" s="55">
        <f t="shared" si="3"/>
        <v>638820745.04156601</v>
      </c>
      <c r="G46" s="42">
        <v>265046603.62942001</v>
      </c>
      <c r="H46" s="42">
        <v>0</v>
      </c>
      <c r="I46" s="42">
        <v>11686982.506378001</v>
      </c>
      <c r="J46" s="42">
        <v>29999999.999984</v>
      </c>
      <c r="K46" s="42">
        <v>26791959.031491</v>
      </c>
      <c r="L46" s="42">
        <v>105719999.99992</v>
      </c>
      <c r="M46" s="42">
        <v>75677054.546973005</v>
      </c>
      <c r="N46" s="42">
        <v>123898145.3274</v>
      </c>
      <c r="O46" s="55">
        <f t="shared" si="4"/>
        <v>444804336.00009</v>
      </c>
      <c r="P46" s="56">
        <v>0</v>
      </c>
      <c r="Q46" s="56">
        <v>444804336.00009</v>
      </c>
      <c r="R46" s="55">
        <f t="shared" si="5"/>
        <v>116861546.69991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116861546.69991</v>
      </c>
      <c r="Z46" s="55">
        <f t="shared" si="6"/>
        <v>572171882.95877004</v>
      </c>
      <c r="AA46" s="55">
        <f t="shared" si="7"/>
        <v>0</v>
      </c>
      <c r="AB46" s="42">
        <v>0</v>
      </c>
      <c r="AC46" s="42">
        <v>0</v>
      </c>
      <c r="AD46" s="55">
        <f t="shared" si="8"/>
        <v>572171882.95877004</v>
      </c>
      <c r="AE46" s="42">
        <v>237451331.42660999</v>
      </c>
      <c r="AF46" s="42">
        <v>334720551.53215998</v>
      </c>
      <c r="AG46" s="55">
        <f t="shared" si="9"/>
        <v>0</v>
      </c>
      <c r="AH46" s="42">
        <v>0</v>
      </c>
      <c r="AI46" s="42">
        <v>0</v>
      </c>
      <c r="AJ46" s="55">
        <f t="shared" si="10"/>
        <v>44677150.171439998</v>
      </c>
      <c r="AK46" s="42">
        <v>0</v>
      </c>
      <c r="AL46" s="42">
        <v>0</v>
      </c>
      <c r="AM46" s="42">
        <v>0</v>
      </c>
      <c r="AN46" s="42">
        <v>0</v>
      </c>
      <c r="AO46" s="42">
        <v>44677150.171439998</v>
      </c>
      <c r="AP46" s="55">
        <v>667147913.51392996</v>
      </c>
      <c r="AQ46" s="55">
        <f t="shared" si="11"/>
        <v>379082979.09664196</v>
      </c>
      <c r="AR46" s="42">
        <v>28462710.547048401</v>
      </c>
      <c r="AS46" s="42">
        <v>12198304.520163599</v>
      </c>
      <c r="AT46" s="42">
        <v>338421964.02942997</v>
      </c>
      <c r="AU46" s="55">
        <f t="shared" si="12"/>
        <v>107675498.82139</v>
      </c>
      <c r="AV46" s="42">
        <v>36777061.321390003</v>
      </c>
      <c r="AW46" s="42">
        <v>70898437.5</v>
      </c>
      <c r="AX46" s="55">
        <v>0</v>
      </c>
      <c r="AY46" s="55">
        <v>0</v>
      </c>
      <c r="AZ46" s="55">
        <f t="shared" si="13"/>
        <v>0</v>
      </c>
      <c r="BA46" s="56">
        <v>0</v>
      </c>
      <c r="BB46" s="55">
        <f t="shared" si="14"/>
        <v>9608375912.2383499</v>
      </c>
      <c r="BC46" s="56">
        <v>7658278307.4979</v>
      </c>
      <c r="BD46" s="56">
        <v>1598578856.744</v>
      </c>
      <c r="BE46" s="56">
        <v>351518747.99645001</v>
      </c>
      <c r="BF46" s="55">
        <f t="shared" si="15"/>
        <v>1595683421.3731055</v>
      </c>
      <c r="BG46" s="42">
        <v>558985719.10054719</v>
      </c>
      <c r="BH46" s="42">
        <v>880380796.27255833</v>
      </c>
      <c r="BI46" s="42">
        <v>156316906.00000003</v>
      </c>
      <c r="BJ46" s="55">
        <v>742090971.98285997</v>
      </c>
      <c r="BK46" s="55">
        <f t="shared" si="16"/>
        <v>0</v>
      </c>
      <c r="BL46" s="56">
        <v>0</v>
      </c>
      <c r="BM46" s="55">
        <v>3560848043.9987998</v>
      </c>
      <c r="BN46" s="55">
        <f t="shared" si="17"/>
        <v>162415724.74393001</v>
      </c>
      <c r="BO46" s="42">
        <v>162415724.74393001</v>
      </c>
      <c r="BP46" s="42">
        <v>0</v>
      </c>
      <c r="BQ46" s="55">
        <v>554208123.37599862</v>
      </c>
      <c r="BR46" s="55">
        <f t="shared" si="18"/>
        <v>0</v>
      </c>
      <c r="BS46" s="56"/>
      <c r="BT46" s="42">
        <v>0</v>
      </c>
      <c r="BU46" s="55">
        <f t="shared" si="19"/>
        <v>43041802.0549355</v>
      </c>
      <c r="BV46" s="42">
        <v>37880146.566225</v>
      </c>
      <c r="BW46" s="42">
        <v>5161655.4887105003</v>
      </c>
      <c r="BX46" s="55">
        <f t="shared" si="20"/>
        <v>0</v>
      </c>
      <c r="BY46" s="56">
        <v>0</v>
      </c>
      <c r="BZ46" s="55">
        <v>389649388.32488</v>
      </c>
      <c r="CA46" s="55">
        <f t="shared" si="21"/>
        <v>21052631.578956999</v>
      </c>
      <c r="CB46" s="56">
        <v>0</v>
      </c>
      <c r="CC46" s="56">
        <v>21052631.578956999</v>
      </c>
      <c r="CD46" s="55">
        <f t="shared" si="22"/>
        <v>40557551.866896003</v>
      </c>
      <c r="CE46" s="56">
        <v>40557551.866896003</v>
      </c>
      <c r="CF46" s="57">
        <v>0</v>
      </c>
      <c r="CG46" s="56"/>
      <c r="CH46" s="55">
        <f t="shared" si="23"/>
        <v>629692382.91593003</v>
      </c>
      <c r="CI46" s="42">
        <v>253786838.27592999</v>
      </c>
      <c r="CJ46" s="42">
        <v>269912240.63999999</v>
      </c>
      <c r="CK46" s="42">
        <v>84844144</v>
      </c>
      <c r="CL46" s="42">
        <v>21149160</v>
      </c>
      <c r="CM46" s="55">
        <f t="shared" si="24"/>
        <v>200000000</v>
      </c>
      <c r="CN46" s="56">
        <v>200000000</v>
      </c>
      <c r="CO46" s="55">
        <f t="shared" si="25"/>
        <v>21985453095.68338</v>
      </c>
      <c r="CP46" s="58">
        <f t="shared" si="26"/>
        <v>15747771294.67617</v>
      </c>
      <c r="CQ46" s="59">
        <f t="shared" si="27"/>
        <v>1911399424.9250898</v>
      </c>
      <c r="CR46" s="59">
        <f t="shared" si="28"/>
        <v>13836371869.75108</v>
      </c>
      <c r="CS46" s="13">
        <f t="shared" si="29"/>
        <v>3606156153.7929153</v>
      </c>
      <c r="CT46" s="60">
        <f t="shared" si="30"/>
        <v>755682291.74147606</v>
      </c>
      <c r="CU46" s="60">
        <f t="shared" si="31"/>
        <v>2220781479.1355095</v>
      </c>
      <c r="CV46" s="60">
        <f t="shared" si="32"/>
        <v>629692382.91593003</v>
      </c>
      <c r="CW46" s="15">
        <f t="shared" si="33"/>
        <v>2631525647.2142959</v>
      </c>
      <c r="CX46" s="61">
        <f t="shared" si="36"/>
        <v>616849033.13021004</v>
      </c>
      <c r="CY46" s="61">
        <f t="shared" si="37"/>
        <v>1793623982.5051289</v>
      </c>
      <c r="CZ46" s="61">
        <f t="shared" si="34"/>
        <v>221052631.57895699</v>
      </c>
      <c r="DA46" s="114">
        <f t="shared" si="35"/>
        <v>0</v>
      </c>
      <c r="DC46" s="62"/>
      <c r="DD46" s="62"/>
      <c r="DE46" s="62"/>
      <c r="DF46" s="62"/>
      <c r="DG46" s="62"/>
      <c r="DH46" s="63"/>
      <c r="DI46" s="63"/>
      <c r="DJ46" s="63"/>
      <c r="DK46" s="63"/>
      <c r="DL46" s="64"/>
      <c r="DM46" s="34"/>
      <c r="DN46" s="62"/>
      <c r="DO46" s="62"/>
      <c r="DP46" s="62"/>
      <c r="DS46" s="65"/>
    </row>
    <row r="47" spans="1:123" x14ac:dyDescent="0.45">
      <c r="A47" s="1">
        <v>44</v>
      </c>
      <c r="B47" s="42">
        <v>545</v>
      </c>
      <c r="C47" s="42" t="s">
        <v>152</v>
      </c>
      <c r="D47" s="55">
        <f t="shared" si="2"/>
        <v>2447793846.0064998</v>
      </c>
      <c r="E47" s="56">
        <v>2447793846.0064998</v>
      </c>
      <c r="F47" s="55">
        <f t="shared" si="3"/>
        <v>709987156.5305289</v>
      </c>
      <c r="G47" s="42">
        <v>286027797.13080001</v>
      </c>
      <c r="H47" s="42">
        <v>0</v>
      </c>
      <c r="I47" s="42">
        <v>9950679.0003577992</v>
      </c>
      <c r="J47" s="42">
        <v>29999999.999984</v>
      </c>
      <c r="K47" s="42">
        <v>26791959.031491</v>
      </c>
      <c r="L47" s="42">
        <v>155160000.00007999</v>
      </c>
      <c r="M47" s="42">
        <v>53143998.979616001</v>
      </c>
      <c r="N47" s="42">
        <v>148912722.38820001</v>
      </c>
      <c r="O47" s="55">
        <f t="shared" si="4"/>
        <v>6660144</v>
      </c>
      <c r="P47" s="56">
        <v>0</v>
      </c>
      <c r="Q47" s="56">
        <v>6660144</v>
      </c>
      <c r="R47" s="55">
        <f t="shared" si="5"/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55">
        <f t="shared" si="6"/>
        <v>1650666329.72142</v>
      </c>
      <c r="AA47" s="55">
        <f t="shared" si="7"/>
        <v>1650666329.72142</v>
      </c>
      <c r="AB47" s="42">
        <v>685026526.82666004</v>
      </c>
      <c r="AC47" s="42">
        <v>965639802.89476001</v>
      </c>
      <c r="AD47" s="55">
        <f t="shared" si="8"/>
        <v>0</v>
      </c>
      <c r="AE47" s="42">
        <v>0</v>
      </c>
      <c r="AF47" s="42">
        <v>0</v>
      </c>
      <c r="AG47" s="55">
        <f t="shared" si="9"/>
        <v>0</v>
      </c>
      <c r="AH47" s="42">
        <v>0</v>
      </c>
      <c r="AI47" s="42">
        <v>0</v>
      </c>
      <c r="AJ47" s="55">
        <f t="shared" si="10"/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55">
        <v>491369432.63383001</v>
      </c>
      <c r="AQ47" s="55">
        <f t="shared" si="11"/>
        <v>177354592.964113</v>
      </c>
      <c r="AR47" s="42">
        <v>28876839.848110102</v>
      </c>
      <c r="AS47" s="42">
        <v>12375788.506332899</v>
      </c>
      <c r="AT47" s="42">
        <v>136101964.60967001</v>
      </c>
      <c r="AU47" s="55">
        <f t="shared" si="12"/>
        <v>92957807.603166997</v>
      </c>
      <c r="AV47" s="42">
        <v>41395307.603166997</v>
      </c>
      <c r="AW47" s="42">
        <v>51562500</v>
      </c>
      <c r="AX47" s="55">
        <v>0</v>
      </c>
      <c r="AY47" s="55">
        <v>0</v>
      </c>
      <c r="AZ47" s="55">
        <f t="shared" si="13"/>
        <v>0</v>
      </c>
      <c r="BA47" s="56">
        <v>0</v>
      </c>
      <c r="BB47" s="55">
        <f t="shared" si="14"/>
        <v>8016943390.8955002</v>
      </c>
      <c r="BC47" s="56">
        <v>6320289984.9980001</v>
      </c>
      <c r="BD47" s="56">
        <v>1686916821.8975</v>
      </c>
      <c r="BE47" s="56">
        <v>9736584</v>
      </c>
      <c r="BF47" s="55">
        <f t="shared" si="15"/>
        <v>1254015774.4366207</v>
      </c>
      <c r="BG47" s="42">
        <v>738679858.34930587</v>
      </c>
      <c r="BH47" s="42">
        <v>515335916.08731478</v>
      </c>
      <c r="BI47" s="42">
        <v>0</v>
      </c>
      <c r="BJ47" s="55">
        <v>730946780.10293996</v>
      </c>
      <c r="BK47" s="55">
        <f t="shared" si="16"/>
        <v>0</v>
      </c>
      <c r="BL47" s="56">
        <v>0</v>
      </c>
      <c r="BM47" s="55">
        <v>3896498056.3655</v>
      </c>
      <c r="BN47" s="55">
        <f t="shared" si="17"/>
        <v>579251570.49675</v>
      </c>
      <c r="BO47" s="42">
        <v>109424390.01883</v>
      </c>
      <c r="BP47" s="42">
        <v>469827180.47792</v>
      </c>
      <c r="BQ47" s="55">
        <v>548195226.22161901</v>
      </c>
      <c r="BR47" s="55">
        <f t="shared" si="18"/>
        <v>82798974.659777001</v>
      </c>
      <c r="BS47" s="56"/>
      <c r="BT47" s="42">
        <v>82798974.659777001</v>
      </c>
      <c r="BU47" s="55">
        <f t="shared" si="19"/>
        <v>39103843.100894399</v>
      </c>
      <c r="BV47" s="42">
        <v>32904388.259325001</v>
      </c>
      <c r="BW47" s="42">
        <v>6199454.8415694004</v>
      </c>
      <c r="BX47" s="55">
        <f t="shared" si="20"/>
        <v>0</v>
      </c>
      <c r="BY47" s="56">
        <v>0</v>
      </c>
      <c r="BZ47" s="55">
        <v>481776710.36772001</v>
      </c>
      <c r="CA47" s="55">
        <f t="shared" si="21"/>
        <v>0</v>
      </c>
      <c r="CB47" s="56">
        <v>0</v>
      </c>
      <c r="CC47" s="56">
        <v>0</v>
      </c>
      <c r="CD47" s="55">
        <f t="shared" si="22"/>
        <v>51887090.234842002</v>
      </c>
      <c r="CE47" s="56">
        <v>51887090.234842002</v>
      </c>
      <c r="CF47" s="57">
        <v>0</v>
      </c>
      <c r="CG47" s="56"/>
      <c r="CH47" s="55">
        <f t="shared" si="23"/>
        <v>3473411019.0647001</v>
      </c>
      <c r="CI47" s="42">
        <v>2737757650.0746999</v>
      </c>
      <c r="CJ47" s="42">
        <v>735653368.99000001</v>
      </c>
      <c r="CK47" s="42">
        <v>0</v>
      </c>
      <c r="CL47" s="42">
        <v>0</v>
      </c>
      <c r="CM47" s="55">
        <f t="shared" si="24"/>
        <v>0</v>
      </c>
      <c r="CN47" s="56">
        <v>0</v>
      </c>
      <c r="CO47" s="55">
        <f t="shared" si="25"/>
        <v>24731617745.406425</v>
      </c>
      <c r="CP47" s="58">
        <f t="shared" si="26"/>
        <v>14859264869.901331</v>
      </c>
      <c r="CQ47" s="59">
        <f t="shared" si="27"/>
        <v>2454453990.0064998</v>
      </c>
      <c r="CR47" s="59">
        <f t="shared" si="28"/>
        <v>12404810879.894831</v>
      </c>
      <c r="CS47" s="13">
        <f t="shared" si="29"/>
        <v>6285011046.8284492</v>
      </c>
      <c r="CT47" s="60">
        <f t="shared" si="30"/>
        <v>709987156.5305289</v>
      </c>
      <c r="CU47" s="60">
        <f t="shared" si="31"/>
        <v>2101612871.2332203</v>
      </c>
      <c r="CV47" s="60">
        <f t="shared" si="32"/>
        <v>3473411019.0647001</v>
      </c>
      <c r="CW47" s="15">
        <f t="shared" si="33"/>
        <v>3504542854.0168657</v>
      </c>
      <c r="CX47" s="61">
        <f t="shared" si="36"/>
        <v>1650666329.72142</v>
      </c>
      <c r="CY47" s="61">
        <f t="shared" si="37"/>
        <v>1853876524.2954459</v>
      </c>
      <c r="CZ47" s="61">
        <f t="shared" si="34"/>
        <v>0</v>
      </c>
      <c r="DA47" s="114">
        <f t="shared" si="35"/>
        <v>82798974.659777001</v>
      </c>
      <c r="DC47" s="62"/>
      <c r="DD47" s="62"/>
      <c r="DE47" s="62"/>
      <c r="DF47" s="62"/>
      <c r="DG47" s="62"/>
      <c r="DH47" s="63"/>
      <c r="DI47" s="63"/>
      <c r="DJ47" s="63"/>
      <c r="DK47" s="63"/>
      <c r="DL47" s="64"/>
      <c r="DM47" s="34"/>
      <c r="DN47" s="62"/>
      <c r="DO47" s="62"/>
      <c r="DP47" s="62"/>
      <c r="DS47" s="65"/>
    </row>
    <row r="48" spans="1:123" x14ac:dyDescent="0.45">
      <c r="A48" s="1">
        <v>45</v>
      </c>
      <c r="B48" s="42">
        <v>546</v>
      </c>
      <c r="C48" s="42" t="s">
        <v>153</v>
      </c>
      <c r="D48" s="55">
        <f t="shared" si="2"/>
        <v>2333341392.8474002</v>
      </c>
      <c r="E48" s="56">
        <v>2333341392.8474002</v>
      </c>
      <c r="F48" s="55">
        <f t="shared" si="3"/>
        <v>1216194819.8728881</v>
      </c>
      <c r="G48" s="42">
        <v>419716315.54263002</v>
      </c>
      <c r="H48" s="42">
        <v>0</v>
      </c>
      <c r="I48" s="42">
        <v>22525113.871963002</v>
      </c>
      <c r="J48" s="42">
        <v>29999999.999984</v>
      </c>
      <c r="K48" s="42">
        <v>26791959.031491</v>
      </c>
      <c r="L48" s="42">
        <v>287760000.00005001</v>
      </c>
      <c r="M48" s="42">
        <v>143701373.24096999</v>
      </c>
      <c r="N48" s="42">
        <v>285700058.18580002</v>
      </c>
      <c r="O48" s="55">
        <f t="shared" si="4"/>
        <v>406095704.00001001</v>
      </c>
      <c r="P48" s="56">
        <v>0</v>
      </c>
      <c r="Q48" s="56">
        <v>406095704.00001001</v>
      </c>
      <c r="R48" s="55">
        <f t="shared" si="5"/>
        <v>251652103.34434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251652103.34434</v>
      </c>
      <c r="Z48" s="55">
        <f t="shared" si="6"/>
        <v>435559560.76528001</v>
      </c>
      <c r="AA48" s="55">
        <f t="shared" si="7"/>
        <v>0</v>
      </c>
      <c r="AB48" s="42">
        <v>0</v>
      </c>
      <c r="AC48" s="42">
        <v>0</v>
      </c>
      <c r="AD48" s="55">
        <f t="shared" si="8"/>
        <v>0</v>
      </c>
      <c r="AE48" s="42">
        <v>0</v>
      </c>
      <c r="AF48" s="42">
        <v>0</v>
      </c>
      <c r="AG48" s="55">
        <f t="shared" si="9"/>
        <v>435559560.76528001</v>
      </c>
      <c r="AH48" s="42">
        <v>180757217.74057999</v>
      </c>
      <c r="AI48" s="42">
        <v>254802343.02469999</v>
      </c>
      <c r="AJ48" s="55">
        <f t="shared" si="10"/>
        <v>93155914.120320007</v>
      </c>
      <c r="AK48" s="42">
        <v>0</v>
      </c>
      <c r="AL48" s="42">
        <v>0</v>
      </c>
      <c r="AM48" s="42">
        <v>0</v>
      </c>
      <c r="AN48" s="42">
        <v>0</v>
      </c>
      <c r="AO48" s="42">
        <v>93155914.120320007</v>
      </c>
      <c r="AP48" s="55">
        <v>572987491.19344997</v>
      </c>
      <c r="AQ48" s="55">
        <f t="shared" si="11"/>
        <v>363856114.51892495</v>
      </c>
      <c r="AR48" s="42">
        <v>48626305.254250497</v>
      </c>
      <c r="AS48" s="42">
        <v>20839845.108964499</v>
      </c>
      <c r="AT48" s="42">
        <v>294389964.15570998</v>
      </c>
      <c r="AU48" s="55">
        <f t="shared" si="12"/>
        <v>207475278.82675201</v>
      </c>
      <c r="AV48" s="42">
        <v>72123716.326752007</v>
      </c>
      <c r="AW48" s="42">
        <v>135351562.5</v>
      </c>
      <c r="AX48" s="55">
        <v>0</v>
      </c>
      <c r="AY48" s="55">
        <v>0</v>
      </c>
      <c r="AZ48" s="55">
        <f t="shared" si="13"/>
        <v>0</v>
      </c>
      <c r="BA48" s="56">
        <v>0</v>
      </c>
      <c r="BB48" s="55">
        <f t="shared" si="14"/>
        <v>18219674053.309349</v>
      </c>
      <c r="BC48" s="56">
        <v>13865973806.047001</v>
      </c>
      <c r="BD48" s="56">
        <v>3740813927.2673001</v>
      </c>
      <c r="BE48" s="56">
        <v>612886319.99504995</v>
      </c>
      <c r="BF48" s="55">
        <f t="shared" si="15"/>
        <v>3420771428.9818554</v>
      </c>
      <c r="BG48" s="42">
        <v>1177967476.7805996</v>
      </c>
      <c r="BH48" s="42">
        <v>1750795140.2012556</v>
      </c>
      <c r="BI48" s="42">
        <v>492008812.00000006</v>
      </c>
      <c r="BJ48" s="55">
        <v>1456773421.2277999</v>
      </c>
      <c r="BK48" s="55">
        <f t="shared" si="16"/>
        <v>0</v>
      </c>
      <c r="BL48" s="56">
        <v>0</v>
      </c>
      <c r="BM48" s="55">
        <v>5840386628.4330997</v>
      </c>
      <c r="BN48" s="55">
        <f t="shared" si="17"/>
        <v>524744751.45700002</v>
      </c>
      <c r="BO48" s="42">
        <v>332372079.60589999</v>
      </c>
      <c r="BP48" s="42">
        <v>192372671.8511</v>
      </c>
      <c r="BQ48" s="55">
        <v>1104479317.523591</v>
      </c>
      <c r="BR48" s="55">
        <f t="shared" si="18"/>
        <v>0</v>
      </c>
      <c r="BS48" s="56"/>
      <c r="BT48" s="42">
        <v>0</v>
      </c>
      <c r="BU48" s="55">
        <f t="shared" si="19"/>
        <v>47024792.943516999</v>
      </c>
      <c r="BV48" s="42">
        <v>36856748.384324998</v>
      </c>
      <c r="BW48" s="42">
        <v>10168044.559192</v>
      </c>
      <c r="BX48" s="55">
        <f t="shared" si="20"/>
        <v>0</v>
      </c>
      <c r="BY48" s="56">
        <v>0</v>
      </c>
      <c r="BZ48" s="55">
        <v>561812235.77164996</v>
      </c>
      <c r="CA48" s="55">
        <f t="shared" si="21"/>
        <v>21052631.578956999</v>
      </c>
      <c r="CB48" s="56">
        <v>0</v>
      </c>
      <c r="CC48" s="56">
        <v>21052631.578956999</v>
      </c>
      <c r="CD48" s="55">
        <f t="shared" si="22"/>
        <v>88045842.651080996</v>
      </c>
      <c r="CE48" s="56">
        <v>88045842.651080996</v>
      </c>
      <c r="CF48" s="57">
        <v>0</v>
      </c>
      <c r="CG48" s="56"/>
      <c r="CH48" s="55">
        <f t="shared" si="23"/>
        <v>4261832497.7982998</v>
      </c>
      <c r="CI48" s="42">
        <v>1783446667.6682999</v>
      </c>
      <c r="CJ48" s="42">
        <v>1001504880.13</v>
      </c>
      <c r="CK48" s="42">
        <v>1366587890</v>
      </c>
      <c r="CL48" s="42">
        <v>110293060</v>
      </c>
      <c r="CM48" s="55">
        <f t="shared" si="24"/>
        <v>100000000</v>
      </c>
      <c r="CN48" s="56">
        <v>100000000</v>
      </c>
      <c r="CO48" s="55">
        <f t="shared" si="25"/>
        <v>41526915981.165558</v>
      </c>
      <c r="CP48" s="58">
        <f t="shared" si="26"/>
        <v>27372485269.78331</v>
      </c>
      <c r="CQ48" s="59">
        <f t="shared" si="27"/>
        <v>2739437096.8474102</v>
      </c>
      <c r="CR48" s="59">
        <f t="shared" si="28"/>
        <v>24633048172.935898</v>
      </c>
      <c r="CS48" s="13">
        <f t="shared" si="29"/>
        <v>10174122351.567905</v>
      </c>
      <c r="CT48" s="60">
        <f t="shared" si="30"/>
        <v>1467846923.2172282</v>
      </c>
      <c r="CU48" s="60">
        <f t="shared" si="31"/>
        <v>4444442930.5523777</v>
      </c>
      <c r="CV48" s="60">
        <f t="shared" si="32"/>
        <v>4261832497.7982998</v>
      </c>
      <c r="CW48" s="15">
        <f t="shared" si="33"/>
        <v>3980308359.8143501</v>
      </c>
      <c r="CX48" s="61">
        <f t="shared" si="36"/>
        <v>528715474.88560003</v>
      </c>
      <c r="CY48" s="61">
        <f t="shared" si="37"/>
        <v>3330540253.349793</v>
      </c>
      <c r="CZ48" s="61">
        <f t="shared" si="34"/>
        <v>121052631.57895699</v>
      </c>
      <c r="DA48" s="114">
        <f t="shared" si="35"/>
        <v>0</v>
      </c>
      <c r="DC48" s="62"/>
      <c r="DD48" s="62"/>
      <c r="DE48" s="62"/>
      <c r="DF48" s="62"/>
      <c r="DG48" s="62"/>
      <c r="DH48" s="63"/>
      <c r="DI48" s="63"/>
      <c r="DJ48" s="63"/>
      <c r="DK48" s="63"/>
      <c r="DL48" s="64"/>
      <c r="DM48" s="34"/>
      <c r="DN48" s="62"/>
      <c r="DO48" s="62"/>
      <c r="DP48" s="62"/>
      <c r="DS48" s="65"/>
    </row>
    <row r="49" spans="1:123" x14ac:dyDescent="0.45">
      <c r="A49" s="1">
        <v>46</v>
      </c>
      <c r="B49" s="42">
        <v>547</v>
      </c>
      <c r="C49" s="42" t="s">
        <v>154</v>
      </c>
      <c r="D49" s="55">
        <f t="shared" si="2"/>
        <v>1730386319.9177001</v>
      </c>
      <c r="E49" s="56">
        <v>1730386319.9177001</v>
      </c>
      <c r="F49" s="55">
        <f t="shared" si="3"/>
        <v>768251887.14973903</v>
      </c>
      <c r="G49" s="42">
        <v>312493525.90551001</v>
      </c>
      <c r="H49" s="42">
        <v>0</v>
      </c>
      <c r="I49" s="42">
        <v>9113265.8475010004</v>
      </c>
      <c r="J49" s="42">
        <v>29999999.999984</v>
      </c>
      <c r="K49" s="42">
        <v>26791959.031491</v>
      </c>
      <c r="L49" s="42">
        <v>169080000</v>
      </c>
      <c r="M49" s="42">
        <v>81204030.440853</v>
      </c>
      <c r="N49" s="42">
        <v>139569105.9244</v>
      </c>
      <c r="O49" s="55">
        <f t="shared" si="4"/>
        <v>52826135.999880001</v>
      </c>
      <c r="P49" s="56">
        <v>0</v>
      </c>
      <c r="Q49" s="56">
        <v>52826135.999880001</v>
      </c>
      <c r="R49" s="55">
        <f t="shared" si="5"/>
        <v>51005302.045046002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51005302.045046002</v>
      </c>
      <c r="Z49" s="55">
        <f t="shared" si="6"/>
        <v>1522817064.9141099</v>
      </c>
      <c r="AA49" s="55">
        <f t="shared" si="7"/>
        <v>1522817064.9141099</v>
      </c>
      <c r="AB49" s="42">
        <v>631969081.93221998</v>
      </c>
      <c r="AC49" s="42">
        <v>890847982.98188996</v>
      </c>
      <c r="AD49" s="55">
        <f t="shared" si="8"/>
        <v>0</v>
      </c>
      <c r="AE49" s="42">
        <v>0</v>
      </c>
      <c r="AF49" s="42">
        <v>0</v>
      </c>
      <c r="AG49" s="55">
        <f t="shared" si="9"/>
        <v>0</v>
      </c>
      <c r="AH49" s="42">
        <v>0</v>
      </c>
      <c r="AI49" s="42">
        <v>0</v>
      </c>
      <c r="AJ49" s="55">
        <f t="shared" si="10"/>
        <v>41773454.313900001</v>
      </c>
      <c r="AK49" s="42">
        <v>0</v>
      </c>
      <c r="AL49" s="42">
        <v>0</v>
      </c>
      <c r="AM49" s="42">
        <v>0</v>
      </c>
      <c r="AN49" s="42">
        <v>0</v>
      </c>
      <c r="AO49" s="42">
        <v>41773454.313900001</v>
      </c>
      <c r="AP49" s="55">
        <v>289567021.91347998</v>
      </c>
      <c r="AQ49" s="55">
        <f t="shared" si="11"/>
        <v>216506630.25174001</v>
      </c>
      <c r="AR49" s="42">
        <v>36436866.006366</v>
      </c>
      <c r="AS49" s="42">
        <v>15615799.717014</v>
      </c>
      <c r="AT49" s="42">
        <v>164453964.52836001</v>
      </c>
      <c r="AU49" s="55">
        <f t="shared" si="12"/>
        <v>124056526.776352</v>
      </c>
      <c r="AV49" s="42">
        <v>46712776.776352003</v>
      </c>
      <c r="AW49" s="42">
        <v>77343750</v>
      </c>
      <c r="AX49" s="55">
        <v>0</v>
      </c>
      <c r="AY49" s="55">
        <v>509133333.33336997</v>
      </c>
      <c r="AZ49" s="55">
        <f t="shared" si="13"/>
        <v>0</v>
      </c>
      <c r="BA49" s="56">
        <v>0</v>
      </c>
      <c r="BB49" s="55">
        <f t="shared" si="14"/>
        <v>8692025243.4310303</v>
      </c>
      <c r="BC49" s="56">
        <v>6644399482.4408998</v>
      </c>
      <c r="BD49" s="56">
        <v>1348845645.2841001</v>
      </c>
      <c r="BE49" s="56">
        <v>698780115.70603001</v>
      </c>
      <c r="BF49" s="55">
        <f t="shared" si="15"/>
        <v>1865168311.4675322</v>
      </c>
      <c r="BG49" s="42">
        <v>867439080.64165688</v>
      </c>
      <c r="BH49" s="42">
        <v>562502227.42236638</v>
      </c>
      <c r="BI49" s="42">
        <v>435227003.40350878</v>
      </c>
      <c r="BJ49" s="55">
        <v>759023125.13012004</v>
      </c>
      <c r="BK49" s="55">
        <f t="shared" si="16"/>
        <v>0</v>
      </c>
      <c r="BL49" s="56">
        <v>0</v>
      </c>
      <c r="BM49" s="55">
        <v>3557462747.1269999</v>
      </c>
      <c r="BN49" s="55">
        <f t="shared" si="17"/>
        <v>155380925.31286001</v>
      </c>
      <c r="BO49" s="42">
        <v>155380925.31286001</v>
      </c>
      <c r="BP49" s="42">
        <v>0</v>
      </c>
      <c r="BQ49" s="55">
        <v>554208123.37599862</v>
      </c>
      <c r="BR49" s="55">
        <f t="shared" si="18"/>
        <v>0</v>
      </c>
      <c r="BS49" s="56"/>
      <c r="BT49" s="42">
        <v>0</v>
      </c>
      <c r="BU49" s="55">
        <f t="shared" si="19"/>
        <v>49859947.979969196</v>
      </c>
      <c r="BV49" s="42">
        <v>43986517.563644998</v>
      </c>
      <c r="BW49" s="42">
        <v>5873430.4163242001</v>
      </c>
      <c r="BX49" s="55">
        <f t="shared" si="20"/>
        <v>0</v>
      </c>
      <c r="BY49" s="56">
        <v>0</v>
      </c>
      <c r="BZ49" s="55">
        <v>203166575.22995999</v>
      </c>
      <c r="CA49" s="55">
        <f t="shared" si="21"/>
        <v>21052631.578956999</v>
      </c>
      <c r="CB49" s="56">
        <v>0</v>
      </c>
      <c r="CC49" s="56">
        <v>21052631.578956999</v>
      </c>
      <c r="CD49" s="55">
        <f t="shared" si="22"/>
        <v>52190447.514827996</v>
      </c>
      <c r="CE49" s="56">
        <v>52190447.514827996</v>
      </c>
      <c r="CF49" s="57">
        <v>0</v>
      </c>
      <c r="CG49" s="56"/>
      <c r="CH49" s="55">
        <f t="shared" si="23"/>
        <v>647345360.29430997</v>
      </c>
      <c r="CI49" s="42">
        <v>305269024.21430999</v>
      </c>
      <c r="CJ49" s="42">
        <v>306457588.07999998</v>
      </c>
      <c r="CK49" s="42">
        <v>0</v>
      </c>
      <c r="CL49" s="42">
        <v>35618748</v>
      </c>
      <c r="CM49" s="55">
        <f t="shared" si="24"/>
        <v>0</v>
      </c>
      <c r="CN49" s="56">
        <v>0</v>
      </c>
      <c r="CO49" s="55">
        <f t="shared" si="25"/>
        <v>21863207115.057884</v>
      </c>
      <c r="CP49" s="58">
        <f t="shared" si="26"/>
        <v>14322267468.389091</v>
      </c>
      <c r="CQ49" s="59">
        <f t="shared" si="27"/>
        <v>1783212455.9175801</v>
      </c>
      <c r="CR49" s="59">
        <f t="shared" si="28"/>
        <v>12539055012.471512</v>
      </c>
      <c r="CS49" s="13">
        <f t="shared" si="29"/>
        <v>3805708812.0160246</v>
      </c>
      <c r="CT49" s="60">
        <f t="shared" si="30"/>
        <v>819257189.194785</v>
      </c>
      <c r="CU49" s="60">
        <f t="shared" si="31"/>
        <v>2339106262.5269294</v>
      </c>
      <c r="CV49" s="60">
        <f t="shared" si="32"/>
        <v>647345360.29430997</v>
      </c>
      <c r="CW49" s="15">
        <f t="shared" si="33"/>
        <v>3735230834.6527677</v>
      </c>
      <c r="CX49" s="61">
        <f t="shared" si="36"/>
        <v>1564590519.2280099</v>
      </c>
      <c r="CY49" s="61">
        <f t="shared" si="37"/>
        <v>2149587683.8458004</v>
      </c>
      <c r="CZ49" s="61">
        <f t="shared" si="34"/>
        <v>21052631.578956999</v>
      </c>
      <c r="DA49" s="114">
        <f t="shared" si="35"/>
        <v>0</v>
      </c>
      <c r="DC49" s="62"/>
      <c r="DD49" s="62"/>
      <c r="DE49" s="62"/>
      <c r="DF49" s="62"/>
      <c r="DG49" s="62"/>
      <c r="DH49" s="63"/>
      <c r="DI49" s="63"/>
      <c r="DJ49" s="63"/>
      <c r="DK49" s="63"/>
      <c r="DL49" s="64"/>
      <c r="DM49" s="34"/>
      <c r="DN49" s="62"/>
      <c r="DO49" s="62"/>
      <c r="DP49" s="62"/>
      <c r="DS49" s="65"/>
    </row>
    <row r="50" spans="1:123" x14ac:dyDescent="0.45">
      <c r="A50" s="1">
        <v>47</v>
      </c>
      <c r="B50" s="42">
        <v>548</v>
      </c>
      <c r="C50" s="42" t="s">
        <v>155</v>
      </c>
      <c r="D50" s="55">
        <f t="shared" si="2"/>
        <v>1909436960.0467</v>
      </c>
      <c r="E50" s="56">
        <v>1909436960.0467</v>
      </c>
      <c r="F50" s="55">
        <f t="shared" si="3"/>
        <v>792997628.16554701</v>
      </c>
      <c r="G50" s="42">
        <v>323541872.66785002</v>
      </c>
      <c r="H50" s="42">
        <v>0</v>
      </c>
      <c r="I50" s="42">
        <v>10170005.086319</v>
      </c>
      <c r="J50" s="42">
        <v>29999999.999984</v>
      </c>
      <c r="K50" s="42">
        <v>26791959.031491</v>
      </c>
      <c r="L50" s="42">
        <v>124920000.00004999</v>
      </c>
      <c r="M50" s="42">
        <v>81204030.440853</v>
      </c>
      <c r="N50" s="42">
        <v>196369760.93900001</v>
      </c>
      <c r="O50" s="55">
        <f t="shared" si="4"/>
        <v>98261543.999845996</v>
      </c>
      <c r="P50" s="56">
        <v>0</v>
      </c>
      <c r="Q50" s="56">
        <v>98261543.999845996</v>
      </c>
      <c r="R50" s="55">
        <f t="shared" si="5"/>
        <v>106200957.44913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106200957.44913</v>
      </c>
      <c r="Z50" s="55">
        <f t="shared" si="6"/>
        <v>1729491993.81933</v>
      </c>
      <c r="AA50" s="55">
        <f t="shared" si="7"/>
        <v>1729491993.81933</v>
      </c>
      <c r="AB50" s="42">
        <v>717739177.42692995</v>
      </c>
      <c r="AC50" s="42">
        <v>1011752816.3924</v>
      </c>
      <c r="AD50" s="55">
        <f t="shared" si="8"/>
        <v>0</v>
      </c>
      <c r="AE50" s="42">
        <v>0</v>
      </c>
      <c r="AF50" s="42">
        <v>0</v>
      </c>
      <c r="AG50" s="55">
        <f t="shared" si="9"/>
        <v>0</v>
      </c>
      <c r="AH50" s="42">
        <v>0</v>
      </c>
      <c r="AI50" s="42">
        <v>0</v>
      </c>
      <c r="AJ50" s="55">
        <f t="shared" si="10"/>
        <v>75991300.781760007</v>
      </c>
      <c r="AK50" s="42">
        <v>0</v>
      </c>
      <c r="AL50" s="42">
        <v>0</v>
      </c>
      <c r="AM50" s="42">
        <v>0</v>
      </c>
      <c r="AN50" s="42">
        <v>0</v>
      </c>
      <c r="AO50" s="42">
        <v>75991300.781760007</v>
      </c>
      <c r="AP50" s="55">
        <v>549477444</v>
      </c>
      <c r="AQ50" s="55">
        <f t="shared" si="11"/>
        <v>321317066.121068</v>
      </c>
      <c r="AR50" s="42">
        <v>34394571.331167601</v>
      </c>
      <c r="AS50" s="42">
        <v>14740530.570500398</v>
      </c>
      <c r="AT50" s="42">
        <v>272181964.21939999</v>
      </c>
      <c r="AU50" s="55">
        <f t="shared" si="12"/>
        <v>137617531.85549</v>
      </c>
      <c r="AV50" s="42">
        <v>47383156.855489999</v>
      </c>
      <c r="AW50" s="42">
        <v>90234375</v>
      </c>
      <c r="AX50" s="55">
        <v>0</v>
      </c>
      <c r="AY50" s="55">
        <v>0</v>
      </c>
      <c r="AZ50" s="55">
        <f t="shared" si="13"/>
        <v>0</v>
      </c>
      <c r="BA50" s="56">
        <v>0</v>
      </c>
      <c r="BB50" s="55">
        <f t="shared" si="14"/>
        <v>7816295863.4990902</v>
      </c>
      <c r="BC50" s="56">
        <v>6180960996.6012001</v>
      </c>
      <c r="BD50" s="56">
        <v>1184698830.8982999</v>
      </c>
      <c r="BE50" s="56">
        <v>450636035.99958998</v>
      </c>
      <c r="BF50" s="55">
        <f t="shared" si="15"/>
        <v>2049333690.9663787</v>
      </c>
      <c r="BG50" s="42">
        <v>782686629.47344482</v>
      </c>
      <c r="BH50" s="42">
        <v>1110330155.4929338</v>
      </c>
      <c r="BI50" s="42">
        <v>156316906.00000003</v>
      </c>
      <c r="BJ50" s="55">
        <v>1037659750.9766999</v>
      </c>
      <c r="BK50" s="55">
        <f t="shared" si="16"/>
        <v>0</v>
      </c>
      <c r="BL50" s="56">
        <v>0</v>
      </c>
      <c r="BM50" s="55">
        <v>3890725155</v>
      </c>
      <c r="BN50" s="55">
        <f t="shared" si="17"/>
        <v>344198800.49845326</v>
      </c>
      <c r="BO50" s="42">
        <v>165432154.24288329</v>
      </c>
      <c r="BP50" s="42">
        <v>178766646.25556999</v>
      </c>
      <c r="BQ50" s="55">
        <v>560221020.53037846</v>
      </c>
      <c r="BR50" s="55">
        <f t="shared" si="18"/>
        <v>63821289.696331002</v>
      </c>
      <c r="BS50" s="56"/>
      <c r="BT50" s="42">
        <v>63821289.696331002</v>
      </c>
      <c r="BU50" s="55">
        <f t="shared" si="19"/>
        <v>40540853.248961501</v>
      </c>
      <c r="BV50" s="42">
        <v>32948680.130279999</v>
      </c>
      <c r="BW50" s="42">
        <v>7592173.1186814997</v>
      </c>
      <c r="BX50" s="55">
        <f t="shared" si="20"/>
        <v>0</v>
      </c>
      <c r="BY50" s="56">
        <v>0</v>
      </c>
      <c r="BZ50" s="55">
        <v>501751444.62164998</v>
      </c>
      <c r="CA50" s="55">
        <f t="shared" si="21"/>
        <v>0</v>
      </c>
      <c r="CB50" s="56">
        <v>0</v>
      </c>
      <c r="CC50" s="56">
        <v>0</v>
      </c>
      <c r="CD50" s="55">
        <f t="shared" si="22"/>
        <v>65082168.867266998</v>
      </c>
      <c r="CE50" s="56">
        <v>65082168.867266998</v>
      </c>
      <c r="CF50" s="57">
        <v>0</v>
      </c>
      <c r="CG50" s="56"/>
      <c r="CH50" s="55">
        <f t="shared" si="23"/>
        <v>3797354729.0103002</v>
      </c>
      <c r="CI50" s="42">
        <v>2804822636.0303001</v>
      </c>
      <c r="CJ50" s="42">
        <v>771012405.98000002</v>
      </c>
      <c r="CK50" s="42">
        <v>214841203</v>
      </c>
      <c r="CL50" s="42">
        <v>6678484</v>
      </c>
      <c r="CM50" s="55">
        <f t="shared" si="24"/>
        <v>250000000</v>
      </c>
      <c r="CN50" s="56">
        <v>250000000</v>
      </c>
      <c r="CO50" s="55">
        <f t="shared" si="25"/>
        <v>26137777193.154381</v>
      </c>
      <c r="CP50" s="58">
        <f t="shared" si="26"/>
        <v>14264196966.545635</v>
      </c>
      <c r="CQ50" s="59">
        <f t="shared" si="27"/>
        <v>2007698504.046546</v>
      </c>
      <c r="CR50" s="59">
        <f t="shared" si="28"/>
        <v>12256498462.49909</v>
      </c>
      <c r="CS50" s="13">
        <f t="shared" si="29"/>
        <v>7517025894.3271055</v>
      </c>
      <c r="CT50" s="60">
        <f t="shared" si="30"/>
        <v>899198585.61467695</v>
      </c>
      <c r="CU50" s="60">
        <f t="shared" si="31"/>
        <v>2820472579.7021284</v>
      </c>
      <c r="CV50" s="60">
        <f t="shared" si="32"/>
        <v>3797354729.0103002</v>
      </c>
      <c r="CW50" s="15">
        <f t="shared" si="33"/>
        <v>4292733042.5853086</v>
      </c>
      <c r="CX50" s="61">
        <f t="shared" si="36"/>
        <v>1805483294.60109</v>
      </c>
      <c r="CY50" s="61">
        <f t="shared" si="37"/>
        <v>2237249747.9842186</v>
      </c>
      <c r="CZ50" s="61">
        <f t="shared" si="34"/>
        <v>250000000</v>
      </c>
      <c r="DA50" s="114">
        <f t="shared" si="35"/>
        <v>63821289.696331002</v>
      </c>
      <c r="DC50" s="62"/>
      <c r="DD50" s="62"/>
      <c r="DE50" s="62"/>
      <c r="DF50" s="62"/>
      <c r="DG50" s="62"/>
      <c r="DH50" s="63"/>
      <c r="DI50" s="63"/>
      <c r="DJ50" s="63"/>
      <c r="DK50" s="63"/>
      <c r="DL50" s="64"/>
      <c r="DM50" s="34"/>
      <c r="DN50" s="62"/>
      <c r="DO50" s="62"/>
      <c r="DP50" s="62"/>
      <c r="DS50" s="65"/>
    </row>
    <row r="51" spans="1:123" x14ac:dyDescent="0.45">
      <c r="A51" s="1">
        <v>48</v>
      </c>
      <c r="B51" s="42">
        <v>549</v>
      </c>
      <c r="C51" s="42" t="s">
        <v>156</v>
      </c>
      <c r="D51" s="55">
        <f t="shared" si="2"/>
        <v>2689278259.7297001</v>
      </c>
      <c r="E51" s="56">
        <v>2689278259.7297001</v>
      </c>
      <c r="F51" s="55">
        <f t="shared" si="3"/>
        <v>852689247.76335192</v>
      </c>
      <c r="G51" s="42">
        <v>326141295.78035003</v>
      </c>
      <c r="H51" s="42">
        <v>0</v>
      </c>
      <c r="I51" s="42">
        <v>11817646.204887001</v>
      </c>
      <c r="J51" s="42">
        <v>29999999.999984</v>
      </c>
      <c r="K51" s="42">
        <v>26791959.031491</v>
      </c>
      <c r="L51" s="42">
        <v>196080000</v>
      </c>
      <c r="M51" s="42">
        <v>71850686.620440006</v>
      </c>
      <c r="N51" s="42">
        <v>190007660.12619999</v>
      </c>
      <c r="O51" s="55">
        <f t="shared" si="4"/>
        <v>308788691.99983001</v>
      </c>
      <c r="P51" s="56">
        <v>0</v>
      </c>
      <c r="Q51" s="56">
        <v>308788691.99983001</v>
      </c>
      <c r="R51" s="55">
        <f t="shared" si="5"/>
        <v>36061500.145182997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36061500.145182997</v>
      </c>
      <c r="Z51" s="55">
        <f t="shared" si="6"/>
        <v>342952342.58599997</v>
      </c>
      <c r="AA51" s="55">
        <f t="shared" si="7"/>
        <v>0</v>
      </c>
      <c r="AB51" s="42">
        <v>0</v>
      </c>
      <c r="AC51" s="42">
        <v>0</v>
      </c>
      <c r="AD51" s="55">
        <f t="shared" si="8"/>
        <v>0</v>
      </c>
      <c r="AE51" s="42">
        <v>0</v>
      </c>
      <c r="AF51" s="42">
        <v>0</v>
      </c>
      <c r="AG51" s="55">
        <f t="shared" si="9"/>
        <v>342952342.58599997</v>
      </c>
      <c r="AH51" s="42">
        <v>142325222.19128999</v>
      </c>
      <c r="AI51" s="42">
        <v>200627120.39471</v>
      </c>
      <c r="AJ51" s="55">
        <f t="shared" si="10"/>
        <v>20859907.422060002</v>
      </c>
      <c r="AK51" s="42">
        <v>0</v>
      </c>
      <c r="AL51" s="42">
        <v>0</v>
      </c>
      <c r="AM51" s="42">
        <v>0</v>
      </c>
      <c r="AN51" s="42">
        <v>0</v>
      </c>
      <c r="AO51" s="42">
        <v>20859907.422060002</v>
      </c>
      <c r="AP51" s="55">
        <v>428355280.00220001</v>
      </c>
      <c r="AQ51" s="55">
        <f t="shared" si="11"/>
        <v>424546974.16756499</v>
      </c>
      <c r="AR51" s="42">
        <v>32164307.177355502</v>
      </c>
      <c r="AS51" s="42">
        <v>13784703.076009501</v>
      </c>
      <c r="AT51" s="42">
        <v>378597963.91420001</v>
      </c>
      <c r="AU51" s="55">
        <f t="shared" si="12"/>
        <v>117400059.11867</v>
      </c>
      <c r="AV51" s="42">
        <v>46501621.618670002</v>
      </c>
      <c r="AW51" s="42">
        <v>70898437.5</v>
      </c>
      <c r="AX51" s="55">
        <v>0</v>
      </c>
      <c r="AY51" s="55">
        <v>0</v>
      </c>
      <c r="AZ51" s="55">
        <f t="shared" si="13"/>
        <v>0</v>
      </c>
      <c r="BA51" s="56">
        <v>0</v>
      </c>
      <c r="BB51" s="55">
        <f t="shared" si="14"/>
        <v>11320509079.004818</v>
      </c>
      <c r="BC51" s="56">
        <v>9302292797.0063992</v>
      </c>
      <c r="BD51" s="56">
        <v>1555388719.9986999</v>
      </c>
      <c r="BE51" s="56">
        <v>462827561.99971998</v>
      </c>
      <c r="BF51" s="55">
        <f t="shared" si="15"/>
        <v>1859125637.5927327</v>
      </c>
      <c r="BG51" s="42">
        <v>718641679.20190644</v>
      </c>
      <c r="BH51" s="42">
        <v>984167052.39082623</v>
      </c>
      <c r="BI51" s="42">
        <v>156316906.00000003</v>
      </c>
      <c r="BJ51" s="55">
        <v>971933146.62911999</v>
      </c>
      <c r="BK51" s="55">
        <f t="shared" si="16"/>
        <v>0</v>
      </c>
      <c r="BL51" s="56">
        <v>0</v>
      </c>
      <c r="BM51" s="55">
        <v>5267980538.9954004</v>
      </c>
      <c r="BN51" s="55">
        <f t="shared" si="17"/>
        <v>333000827.08993</v>
      </c>
      <c r="BO51" s="42">
        <v>199313278.87992001</v>
      </c>
      <c r="BP51" s="42">
        <v>133687548.21001001</v>
      </c>
      <c r="BQ51" s="55">
        <v>566233917.68475819</v>
      </c>
      <c r="BR51" s="55">
        <f t="shared" si="18"/>
        <v>0</v>
      </c>
      <c r="BS51" s="56"/>
      <c r="BT51" s="42">
        <v>0</v>
      </c>
      <c r="BU51" s="55">
        <f t="shared" si="19"/>
        <v>42759555.185711302</v>
      </c>
      <c r="BV51" s="42">
        <v>34744744.872045003</v>
      </c>
      <c r="BW51" s="42">
        <v>8014810.3136662999</v>
      </c>
      <c r="BX51" s="55">
        <f t="shared" si="20"/>
        <v>0</v>
      </c>
      <c r="BY51" s="56">
        <v>0</v>
      </c>
      <c r="BZ51" s="55">
        <v>487511673.04385</v>
      </c>
      <c r="CA51" s="55">
        <f t="shared" si="21"/>
        <v>21052631.578956999</v>
      </c>
      <c r="CB51" s="56">
        <v>0</v>
      </c>
      <c r="CC51" s="56">
        <v>21052631.578956999</v>
      </c>
      <c r="CD51" s="55">
        <f t="shared" si="22"/>
        <v>54789756.368754998</v>
      </c>
      <c r="CE51" s="56">
        <v>54789756.368754998</v>
      </c>
      <c r="CF51" s="57">
        <v>0</v>
      </c>
      <c r="CG51" s="56"/>
      <c r="CH51" s="55">
        <f t="shared" si="23"/>
        <v>2888376102.53264</v>
      </c>
      <c r="CI51" s="42">
        <v>1574149280.6500001</v>
      </c>
      <c r="CJ51" s="42">
        <v>532325524.30000001</v>
      </c>
      <c r="CK51" s="42">
        <v>550564448.58264005</v>
      </c>
      <c r="CL51" s="42">
        <v>231336849</v>
      </c>
      <c r="CM51" s="55">
        <f t="shared" si="24"/>
        <v>0</v>
      </c>
      <c r="CN51" s="56">
        <v>0</v>
      </c>
      <c r="CO51" s="55">
        <f t="shared" si="25"/>
        <v>29034205128.641235</v>
      </c>
      <c r="CP51" s="58">
        <f t="shared" si="26"/>
        <v>20014911849.731949</v>
      </c>
      <c r="CQ51" s="59">
        <f t="shared" si="27"/>
        <v>2998066951.7295303</v>
      </c>
      <c r="CR51" s="59">
        <f t="shared" si="28"/>
        <v>17016844898.002419</v>
      </c>
      <c r="CS51" s="13">
        <f t="shared" si="29"/>
        <v>6491349600.8458691</v>
      </c>
      <c r="CT51" s="60">
        <f t="shared" si="30"/>
        <v>888750747.90853488</v>
      </c>
      <c r="CU51" s="60">
        <f t="shared" si="31"/>
        <v>2714222750.4046941</v>
      </c>
      <c r="CV51" s="60">
        <f t="shared" si="32"/>
        <v>2888376102.53264</v>
      </c>
      <c r="CW51" s="15">
        <f t="shared" si="33"/>
        <v>2527943678.0634151</v>
      </c>
      <c r="CX51" s="61">
        <f t="shared" si="36"/>
        <v>363812250.00805998</v>
      </c>
      <c r="CY51" s="61">
        <f t="shared" si="37"/>
        <v>2143078796.4763982</v>
      </c>
      <c r="CZ51" s="61">
        <f t="shared" si="34"/>
        <v>21052631.578956999</v>
      </c>
      <c r="DA51" s="114">
        <f t="shared" si="35"/>
        <v>0</v>
      </c>
      <c r="DC51" s="62"/>
      <c r="DD51" s="62"/>
      <c r="DE51" s="62"/>
      <c r="DF51" s="62"/>
      <c r="DG51" s="62"/>
      <c r="DH51" s="63"/>
      <c r="DI51" s="63"/>
      <c r="DJ51" s="63"/>
      <c r="DK51" s="63"/>
      <c r="DL51" s="64"/>
      <c r="DM51" s="34"/>
      <c r="DN51" s="62"/>
      <c r="DO51" s="62"/>
      <c r="DP51" s="62"/>
      <c r="DS51" s="65"/>
    </row>
    <row r="52" spans="1:123" x14ac:dyDescent="0.45">
      <c r="A52" s="1">
        <v>49</v>
      </c>
      <c r="B52" s="42">
        <v>550</v>
      </c>
      <c r="C52" s="42" t="s">
        <v>157</v>
      </c>
      <c r="D52" s="55">
        <f t="shared" si="2"/>
        <v>2232245784.4868999</v>
      </c>
      <c r="E52" s="56">
        <v>2232245784.4868999</v>
      </c>
      <c r="F52" s="55">
        <f t="shared" si="3"/>
        <v>817691808.79738903</v>
      </c>
      <c r="G52" s="42">
        <v>313736433.91285998</v>
      </c>
      <c r="H52" s="42">
        <v>0</v>
      </c>
      <c r="I52" s="42">
        <v>18104297.130739</v>
      </c>
      <c r="J52" s="42">
        <v>29999999.999984</v>
      </c>
      <c r="K52" s="42">
        <v>26791959.031491</v>
      </c>
      <c r="L52" s="42">
        <v>168839999.99992999</v>
      </c>
      <c r="M52" s="42">
        <v>85030398.367385</v>
      </c>
      <c r="N52" s="42">
        <v>175188720.35499999</v>
      </c>
      <c r="O52" s="55">
        <f t="shared" si="4"/>
        <v>481149156.00002003</v>
      </c>
      <c r="P52" s="56">
        <v>0</v>
      </c>
      <c r="Q52" s="56">
        <v>481149156.00002003</v>
      </c>
      <c r="R52" s="55">
        <f t="shared" si="5"/>
        <v>110742960.83742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110742960.83742</v>
      </c>
      <c r="Z52" s="55">
        <f t="shared" si="6"/>
        <v>303800527.37177002</v>
      </c>
      <c r="AA52" s="55">
        <f t="shared" si="7"/>
        <v>0</v>
      </c>
      <c r="AB52" s="42">
        <v>0</v>
      </c>
      <c r="AC52" s="42">
        <v>0</v>
      </c>
      <c r="AD52" s="55">
        <f t="shared" si="8"/>
        <v>0</v>
      </c>
      <c r="AE52" s="42">
        <v>0</v>
      </c>
      <c r="AF52" s="42">
        <v>0</v>
      </c>
      <c r="AG52" s="55">
        <f t="shared" si="9"/>
        <v>303800527.37177002</v>
      </c>
      <c r="AH52" s="42">
        <v>126077218.87532</v>
      </c>
      <c r="AI52" s="42">
        <v>177723308.49645001</v>
      </c>
      <c r="AJ52" s="55">
        <f t="shared" si="10"/>
        <v>32453509.739160001</v>
      </c>
      <c r="AK52" s="42">
        <v>0</v>
      </c>
      <c r="AL52" s="42">
        <v>0</v>
      </c>
      <c r="AM52" s="42">
        <v>0</v>
      </c>
      <c r="AN52" s="42">
        <v>0</v>
      </c>
      <c r="AO52" s="42">
        <v>32453509.739160001</v>
      </c>
      <c r="AP52" s="55">
        <v>510934444.79347998</v>
      </c>
      <c r="AQ52" s="55">
        <f t="shared" si="11"/>
        <v>334596338.59902704</v>
      </c>
      <c r="AR52" s="42">
        <v>30742862.102873899</v>
      </c>
      <c r="AS52" s="42">
        <v>13175512.3298031</v>
      </c>
      <c r="AT52" s="42">
        <v>290677964.16635001</v>
      </c>
      <c r="AU52" s="55">
        <f t="shared" si="12"/>
        <v>127829453.739568</v>
      </c>
      <c r="AV52" s="42">
        <v>44040391.239568003</v>
      </c>
      <c r="AW52" s="42">
        <v>83789062.5</v>
      </c>
      <c r="AX52" s="55">
        <v>0</v>
      </c>
      <c r="AY52" s="55">
        <v>0</v>
      </c>
      <c r="AZ52" s="55">
        <f t="shared" si="13"/>
        <v>0</v>
      </c>
      <c r="BA52" s="56">
        <v>0</v>
      </c>
      <c r="BB52" s="55">
        <f t="shared" si="14"/>
        <v>14789935809.661491</v>
      </c>
      <c r="BC52" s="56">
        <v>10545902668.877001</v>
      </c>
      <c r="BD52" s="56">
        <v>3314156752.7905002</v>
      </c>
      <c r="BE52" s="56">
        <v>929876387.99398994</v>
      </c>
      <c r="BF52" s="55">
        <f t="shared" si="15"/>
        <v>3235469509.3292961</v>
      </c>
      <c r="BG52" s="42">
        <v>703657822.30290627</v>
      </c>
      <c r="BH52" s="42">
        <v>2082653333.5263901</v>
      </c>
      <c r="BI52" s="42">
        <v>449158353.5</v>
      </c>
      <c r="BJ52" s="55">
        <v>905102860.75769997</v>
      </c>
      <c r="BK52" s="55">
        <f t="shared" si="16"/>
        <v>200000000</v>
      </c>
      <c r="BL52" s="56">
        <v>200000000</v>
      </c>
      <c r="BM52" s="55">
        <v>3621560405.0358</v>
      </c>
      <c r="BN52" s="55">
        <f t="shared" si="17"/>
        <v>629524852.14524996</v>
      </c>
      <c r="BO52" s="42">
        <v>378736841.68232</v>
      </c>
      <c r="BP52" s="42">
        <v>250788010.46292999</v>
      </c>
      <c r="BQ52" s="55">
        <v>572246814.83983147</v>
      </c>
      <c r="BR52" s="55">
        <f t="shared" si="18"/>
        <v>0</v>
      </c>
      <c r="BS52" s="56"/>
      <c r="BT52" s="42">
        <v>0</v>
      </c>
      <c r="BU52" s="55">
        <f t="shared" si="19"/>
        <v>40656182.062266305</v>
      </c>
      <c r="BV52" s="42">
        <v>34254804.693960004</v>
      </c>
      <c r="BW52" s="42">
        <v>6401377.3683062997</v>
      </c>
      <c r="BX52" s="55">
        <f t="shared" si="20"/>
        <v>0</v>
      </c>
      <c r="BY52" s="56">
        <v>0</v>
      </c>
      <c r="BZ52" s="55">
        <v>290229616.66828001</v>
      </c>
      <c r="CA52" s="55">
        <f t="shared" si="21"/>
        <v>21052631.578956999</v>
      </c>
      <c r="CB52" s="56">
        <v>0</v>
      </c>
      <c r="CC52" s="56">
        <v>21052631.578956999</v>
      </c>
      <c r="CD52" s="55">
        <f t="shared" si="22"/>
        <v>51972764.128602996</v>
      </c>
      <c r="CE52" s="56">
        <v>51972764.128602996</v>
      </c>
      <c r="CF52" s="57">
        <v>0</v>
      </c>
      <c r="CG52" s="56"/>
      <c r="CH52" s="55">
        <f t="shared" si="23"/>
        <v>3391355200.5405998</v>
      </c>
      <c r="CI52" s="42">
        <v>2302965581.9805999</v>
      </c>
      <c r="CJ52" s="42">
        <v>1088022022.5599999</v>
      </c>
      <c r="CK52" s="42">
        <v>367596</v>
      </c>
      <c r="CL52" s="42">
        <v>0</v>
      </c>
      <c r="CM52" s="55">
        <f t="shared" si="24"/>
        <v>800000000</v>
      </c>
      <c r="CN52" s="56">
        <v>800000000</v>
      </c>
      <c r="CO52" s="55">
        <f t="shared" si="25"/>
        <v>33500550631.112808</v>
      </c>
      <c r="CP52" s="58">
        <f t="shared" si="26"/>
        <v>21635825599.977692</v>
      </c>
      <c r="CQ52" s="59">
        <f t="shared" si="27"/>
        <v>2713394940.4869199</v>
      </c>
      <c r="CR52" s="59">
        <f t="shared" si="28"/>
        <v>18922430659.490772</v>
      </c>
      <c r="CS52" s="13">
        <f t="shared" si="29"/>
        <v>8612009616.4398518</v>
      </c>
      <c r="CT52" s="60">
        <f t="shared" si="30"/>
        <v>928434769.63480902</v>
      </c>
      <c r="CU52" s="60">
        <f t="shared" si="31"/>
        <v>4292219646.2644424</v>
      </c>
      <c r="CV52" s="60">
        <f t="shared" si="32"/>
        <v>3391355200.5405998</v>
      </c>
      <c r="CW52" s="15">
        <f t="shared" si="33"/>
        <v>3252715414.6952667</v>
      </c>
      <c r="CX52" s="61">
        <f t="shared" si="36"/>
        <v>336254037.11093003</v>
      </c>
      <c r="CY52" s="61">
        <f t="shared" si="37"/>
        <v>1895408746.0053797</v>
      </c>
      <c r="CZ52" s="61">
        <f t="shared" si="34"/>
        <v>1021052631.578957</v>
      </c>
      <c r="DA52" s="114">
        <f t="shared" si="35"/>
        <v>0</v>
      </c>
      <c r="DC52" s="62"/>
      <c r="DD52" s="62"/>
      <c r="DE52" s="62"/>
      <c r="DF52" s="62"/>
      <c r="DG52" s="62"/>
      <c r="DH52" s="63"/>
      <c r="DI52" s="63"/>
      <c r="DJ52" s="63"/>
      <c r="DK52" s="63"/>
      <c r="DL52" s="64"/>
      <c r="DM52" s="34"/>
      <c r="DN52" s="62"/>
      <c r="DO52" s="62"/>
      <c r="DP52" s="62"/>
      <c r="DS52" s="65"/>
    </row>
    <row r="53" spans="1:123" x14ac:dyDescent="0.45">
      <c r="A53" s="1">
        <v>50</v>
      </c>
      <c r="B53" s="42">
        <v>551</v>
      </c>
      <c r="C53" s="42" t="s">
        <v>158</v>
      </c>
      <c r="D53" s="55">
        <f t="shared" si="2"/>
        <v>1647106576.3255</v>
      </c>
      <c r="E53" s="56">
        <v>1647106576.3255</v>
      </c>
      <c r="F53" s="55">
        <f t="shared" si="3"/>
        <v>689223178.90347099</v>
      </c>
      <c r="G53" s="42">
        <v>303205227.16021001</v>
      </c>
      <c r="H53" s="42">
        <v>0</v>
      </c>
      <c r="I53" s="42">
        <v>12855001.676097</v>
      </c>
      <c r="J53" s="42">
        <v>29999999.999984</v>
      </c>
      <c r="K53" s="42">
        <v>26791959.031491</v>
      </c>
      <c r="L53" s="42">
        <v>102600000</v>
      </c>
      <c r="M53" s="42">
        <v>53994302.963289</v>
      </c>
      <c r="N53" s="42">
        <v>159776688.0724</v>
      </c>
      <c r="O53" s="55">
        <f t="shared" si="4"/>
        <v>334422480.00002003</v>
      </c>
      <c r="P53" s="56">
        <v>0</v>
      </c>
      <c r="Q53" s="56">
        <v>334422480.00002003</v>
      </c>
      <c r="R53" s="55">
        <f t="shared" si="5"/>
        <v>78630784.988572001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78630784.988572001</v>
      </c>
      <c r="Z53" s="55">
        <f t="shared" si="6"/>
        <v>305715663.93445003</v>
      </c>
      <c r="AA53" s="55">
        <f t="shared" si="7"/>
        <v>0</v>
      </c>
      <c r="AB53" s="42">
        <v>0</v>
      </c>
      <c r="AC53" s="42">
        <v>0</v>
      </c>
      <c r="AD53" s="55">
        <f t="shared" si="8"/>
        <v>0</v>
      </c>
      <c r="AE53" s="42">
        <v>0</v>
      </c>
      <c r="AF53" s="42">
        <v>0</v>
      </c>
      <c r="AG53" s="55">
        <f t="shared" si="9"/>
        <v>305715663.93445003</v>
      </c>
      <c r="AH53" s="42">
        <v>126872000.54893</v>
      </c>
      <c r="AI53" s="42">
        <v>178843663.38552001</v>
      </c>
      <c r="AJ53" s="55">
        <f t="shared" si="10"/>
        <v>33482808.197039999</v>
      </c>
      <c r="AK53" s="42">
        <v>0</v>
      </c>
      <c r="AL53" s="42">
        <v>0</v>
      </c>
      <c r="AM53" s="42">
        <v>0</v>
      </c>
      <c r="AN53" s="42">
        <v>0</v>
      </c>
      <c r="AO53" s="42">
        <v>33482808.197039999</v>
      </c>
      <c r="AP53" s="55">
        <v>708975097.67376006</v>
      </c>
      <c r="AQ53" s="55">
        <f t="shared" si="11"/>
        <v>316328857.09974498</v>
      </c>
      <c r="AR53" s="42">
        <v>32157225.012643497</v>
      </c>
      <c r="AS53" s="42">
        <v>13781667.862561498</v>
      </c>
      <c r="AT53" s="42">
        <v>270389964.22454</v>
      </c>
      <c r="AU53" s="55">
        <f t="shared" si="12"/>
        <v>102533508.051956</v>
      </c>
      <c r="AV53" s="42">
        <v>44525695.551955998</v>
      </c>
      <c r="AW53" s="42">
        <v>58007812.5</v>
      </c>
      <c r="AX53" s="55">
        <v>0</v>
      </c>
      <c r="AY53" s="55">
        <v>0</v>
      </c>
      <c r="AZ53" s="55">
        <f t="shared" si="13"/>
        <v>0</v>
      </c>
      <c r="BA53" s="56">
        <v>0</v>
      </c>
      <c r="BB53" s="55">
        <f t="shared" si="14"/>
        <v>12560147592.95425</v>
      </c>
      <c r="BC53" s="56">
        <v>11016280387.972</v>
      </c>
      <c r="BD53" s="56">
        <v>1397790916.984</v>
      </c>
      <c r="BE53" s="56">
        <v>146076287.99825001</v>
      </c>
      <c r="BF53" s="55">
        <f t="shared" si="15"/>
        <v>1641868666.934474</v>
      </c>
      <c r="BG53" s="42">
        <v>823058219.25746775</v>
      </c>
      <c r="BH53" s="42">
        <v>776612737.28096664</v>
      </c>
      <c r="BI53" s="42">
        <v>42197710.396039605</v>
      </c>
      <c r="BJ53" s="55">
        <v>928343686.17289996</v>
      </c>
      <c r="BK53" s="55">
        <f t="shared" si="16"/>
        <v>0</v>
      </c>
      <c r="BL53" s="56">
        <v>0</v>
      </c>
      <c r="BM53" s="55">
        <v>1958217165.7198999</v>
      </c>
      <c r="BN53" s="55">
        <f t="shared" si="17"/>
        <v>179411808.26313999</v>
      </c>
      <c r="BO53" s="42">
        <v>179411808.26313999</v>
      </c>
      <c r="BP53" s="42">
        <v>0</v>
      </c>
      <c r="BQ53" s="55">
        <v>536169431.91216582</v>
      </c>
      <c r="BR53" s="55">
        <f t="shared" si="18"/>
        <v>0</v>
      </c>
      <c r="BS53" s="56"/>
      <c r="BT53" s="42">
        <v>0</v>
      </c>
      <c r="BU53" s="55">
        <f t="shared" si="19"/>
        <v>43176279.530397505</v>
      </c>
      <c r="BV53" s="42">
        <v>36284384.523105003</v>
      </c>
      <c r="BW53" s="42">
        <v>6891895.0072924998</v>
      </c>
      <c r="BX53" s="55">
        <f t="shared" si="20"/>
        <v>0</v>
      </c>
      <c r="BY53" s="56">
        <v>0</v>
      </c>
      <c r="BZ53" s="55">
        <v>491264584.13006997</v>
      </c>
      <c r="CA53" s="55">
        <f t="shared" si="21"/>
        <v>21052631.578956999</v>
      </c>
      <c r="CB53" s="56">
        <v>0</v>
      </c>
      <c r="CC53" s="56">
        <v>21052631.578956999</v>
      </c>
      <c r="CD53" s="55">
        <f t="shared" si="22"/>
        <v>52165256.209753998</v>
      </c>
      <c r="CE53" s="56">
        <v>52165256.209753998</v>
      </c>
      <c r="CF53" s="57">
        <v>0</v>
      </c>
      <c r="CG53" s="56"/>
      <c r="CH53" s="55">
        <f t="shared" si="23"/>
        <v>910307011.19009995</v>
      </c>
      <c r="CI53" s="42">
        <v>336633611.78009999</v>
      </c>
      <c r="CJ53" s="42">
        <v>518939397.41000003</v>
      </c>
      <c r="CK53" s="42">
        <v>54734002</v>
      </c>
      <c r="CL53" s="42">
        <v>0</v>
      </c>
      <c r="CM53" s="55">
        <f t="shared" si="24"/>
        <v>200000000</v>
      </c>
      <c r="CN53" s="56">
        <v>200000000</v>
      </c>
      <c r="CO53" s="55">
        <f t="shared" si="25"/>
        <v>23738543069.770622</v>
      </c>
      <c r="CP53" s="58">
        <f t="shared" si="26"/>
        <v>17208868912.673431</v>
      </c>
      <c r="CQ53" s="59">
        <f t="shared" si="27"/>
        <v>1981529056.32552</v>
      </c>
      <c r="CR53" s="59">
        <f t="shared" si="28"/>
        <v>15227339856.34791</v>
      </c>
      <c r="CS53" s="13">
        <f t="shared" si="29"/>
        <v>3911111843.1196537</v>
      </c>
      <c r="CT53" s="60">
        <f t="shared" si="30"/>
        <v>767853963.89204299</v>
      </c>
      <c r="CU53" s="60">
        <f t="shared" si="31"/>
        <v>2232950868.0375104</v>
      </c>
      <c r="CV53" s="60">
        <f t="shared" si="32"/>
        <v>910307011.19009995</v>
      </c>
      <c r="CW53" s="15">
        <f t="shared" si="33"/>
        <v>2618562313.9775391</v>
      </c>
      <c r="CX53" s="61">
        <f t="shared" si="36"/>
        <v>339198472.13149005</v>
      </c>
      <c r="CY53" s="61">
        <f t="shared" si="37"/>
        <v>2058311210.2670918</v>
      </c>
      <c r="CZ53" s="61">
        <f t="shared" si="34"/>
        <v>221052631.57895699</v>
      </c>
      <c r="DA53" s="114">
        <f t="shared" si="35"/>
        <v>0</v>
      </c>
      <c r="DC53" s="62"/>
      <c r="DD53" s="62"/>
      <c r="DE53" s="62"/>
      <c r="DF53" s="62"/>
      <c r="DG53" s="62"/>
      <c r="DH53" s="63"/>
      <c r="DI53" s="63"/>
      <c r="DJ53" s="63"/>
      <c r="DK53" s="63"/>
      <c r="DL53" s="64"/>
      <c r="DM53" s="34"/>
      <c r="DN53" s="62"/>
      <c r="DO53" s="62"/>
      <c r="DP53" s="62"/>
      <c r="DS53" s="65"/>
    </row>
    <row r="54" spans="1:123" x14ac:dyDescent="0.45">
      <c r="A54" s="1">
        <v>51</v>
      </c>
      <c r="B54" s="42">
        <v>552</v>
      </c>
      <c r="C54" s="42" t="s">
        <v>159</v>
      </c>
      <c r="D54" s="55">
        <f t="shared" si="2"/>
        <v>1705196435.4454</v>
      </c>
      <c r="E54" s="56">
        <v>1705196435.4454</v>
      </c>
      <c r="F54" s="55">
        <f t="shared" si="3"/>
        <v>991605017.1106621</v>
      </c>
      <c r="G54" s="42">
        <v>316876811.19690001</v>
      </c>
      <c r="H54" s="42">
        <v>0</v>
      </c>
      <c r="I54" s="42">
        <v>12827838.439596999</v>
      </c>
      <c r="J54" s="42">
        <v>29999999.999984</v>
      </c>
      <c r="K54" s="42">
        <v>26791959.031491</v>
      </c>
      <c r="L54" s="42">
        <v>273720000.00001001</v>
      </c>
      <c r="M54" s="42">
        <v>127545597.55108</v>
      </c>
      <c r="N54" s="42">
        <v>203842810.89160001</v>
      </c>
      <c r="O54" s="55">
        <f t="shared" si="4"/>
        <v>353097108.00002003</v>
      </c>
      <c r="P54" s="56">
        <v>0</v>
      </c>
      <c r="Q54" s="56">
        <v>353097108.00002003</v>
      </c>
      <c r="R54" s="55">
        <f t="shared" si="5"/>
        <v>122016016.31073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122016016.31073</v>
      </c>
      <c r="Z54" s="55">
        <f t="shared" si="6"/>
        <v>1260366553.6282501</v>
      </c>
      <c r="AA54" s="55">
        <f t="shared" si="7"/>
        <v>1260366553.6282501</v>
      </c>
      <c r="AB54" s="42">
        <v>523052119.74981999</v>
      </c>
      <c r="AC54" s="42">
        <v>737314433.87843001</v>
      </c>
      <c r="AD54" s="55">
        <f t="shared" si="8"/>
        <v>0</v>
      </c>
      <c r="AE54" s="42">
        <v>0</v>
      </c>
      <c r="AF54" s="42">
        <v>0</v>
      </c>
      <c r="AG54" s="55">
        <f t="shared" si="9"/>
        <v>0</v>
      </c>
      <c r="AH54" s="42">
        <v>0</v>
      </c>
      <c r="AI54" s="42">
        <v>0</v>
      </c>
      <c r="AJ54" s="55">
        <f t="shared" si="10"/>
        <v>67400528.751479998</v>
      </c>
      <c r="AK54" s="42">
        <v>0</v>
      </c>
      <c r="AL54" s="42">
        <v>0</v>
      </c>
      <c r="AM54" s="42">
        <v>0</v>
      </c>
      <c r="AN54" s="42">
        <v>0</v>
      </c>
      <c r="AO54" s="42">
        <v>67400528.751479998</v>
      </c>
      <c r="AP54" s="55">
        <v>629819118.67393005</v>
      </c>
      <c r="AQ54" s="55">
        <f t="shared" si="11"/>
        <v>229429208.61981797</v>
      </c>
      <c r="AR54" s="42">
        <v>27708270.915001601</v>
      </c>
      <c r="AS54" s="42">
        <v>11874973.2492864</v>
      </c>
      <c r="AT54" s="42">
        <v>189845964.45552999</v>
      </c>
      <c r="AU54" s="55">
        <f t="shared" si="12"/>
        <v>172422880.13780302</v>
      </c>
      <c r="AV54" s="42">
        <v>37071317.637803003</v>
      </c>
      <c r="AW54" s="42">
        <v>135351562.5</v>
      </c>
      <c r="AX54" s="55">
        <v>0</v>
      </c>
      <c r="AY54" s="55">
        <v>0</v>
      </c>
      <c r="AZ54" s="55">
        <f t="shared" si="13"/>
        <v>0</v>
      </c>
      <c r="BA54" s="56">
        <v>0</v>
      </c>
      <c r="BB54" s="55">
        <f t="shared" si="14"/>
        <v>9934988209.0816002</v>
      </c>
      <c r="BC54" s="56">
        <v>7834597854.6335001</v>
      </c>
      <c r="BD54" s="56">
        <v>2100390354.4481001</v>
      </c>
      <c r="BE54" s="56">
        <v>0</v>
      </c>
      <c r="BF54" s="55">
        <f t="shared" si="15"/>
        <v>2146039027.5812888</v>
      </c>
      <c r="BG54" s="42">
        <v>740071437.50670803</v>
      </c>
      <c r="BH54" s="42">
        <v>1405967590.0745807</v>
      </c>
      <c r="BI54" s="42">
        <v>0</v>
      </c>
      <c r="BJ54" s="55">
        <v>804481787.56726003</v>
      </c>
      <c r="BK54" s="55">
        <f t="shared" si="16"/>
        <v>0</v>
      </c>
      <c r="BL54" s="56">
        <v>0</v>
      </c>
      <c r="BM54" s="55">
        <v>3528548092.3154998</v>
      </c>
      <c r="BN54" s="55">
        <f t="shared" si="17"/>
        <v>213523776.06163001</v>
      </c>
      <c r="BO54" s="42">
        <v>213523776.06163001</v>
      </c>
      <c r="BP54" s="42">
        <v>0</v>
      </c>
      <c r="BQ54" s="55">
        <v>584272609.14859116</v>
      </c>
      <c r="BR54" s="55">
        <f t="shared" si="18"/>
        <v>0</v>
      </c>
      <c r="BS54" s="56"/>
      <c r="BT54" s="42">
        <v>0</v>
      </c>
      <c r="BU54" s="55">
        <f t="shared" si="19"/>
        <v>37241145.688235998</v>
      </c>
      <c r="BV54" s="42">
        <v>31691321.540100001</v>
      </c>
      <c r="BW54" s="42">
        <v>5549824.1481360001</v>
      </c>
      <c r="BX54" s="55">
        <f t="shared" si="20"/>
        <v>0</v>
      </c>
      <c r="BY54" s="56">
        <v>0</v>
      </c>
      <c r="BZ54" s="55">
        <v>386140354.82146001</v>
      </c>
      <c r="CA54" s="55">
        <f t="shared" si="21"/>
        <v>21052631.578956999</v>
      </c>
      <c r="CB54" s="56">
        <v>0</v>
      </c>
      <c r="CC54" s="56">
        <v>21052631.578956999</v>
      </c>
      <c r="CD54" s="55">
        <f t="shared" si="22"/>
        <v>49883227.916438997</v>
      </c>
      <c r="CE54" s="56">
        <v>49883227.916438997</v>
      </c>
      <c r="CF54" s="57">
        <v>0</v>
      </c>
      <c r="CG54" s="56"/>
      <c r="CH54" s="55">
        <f t="shared" si="23"/>
        <v>2464883250.47683</v>
      </c>
      <c r="CI54" s="42">
        <v>1242992838.688</v>
      </c>
      <c r="CJ54" s="42">
        <v>923713640.87</v>
      </c>
      <c r="CK54" s="42">
        <v>288129304.91882998</v>
      </c>
      <c r="CL54" s="42">
        <v>10047466</v>
      </c>
      <c r="CM54" s="55">
        <f t="shared" si="24"/>
        <v>0</v>
      </c>
      <c r="CN54" s="56">
        <v>0</v>
      </c>
      <c r="CO54" s="55">
        <f t="shared" si="25"/>
        <v>25702406978.915882</v>
      </c>
      <c r="CP54" s="58">
        <f t="shared" si="26"/>
        <v>16151648963.516449</v>
      </c>
      <c r="CQ54" s="59">
        <f t="shared" si="27"/>
        <v>2058293543.44542</v>
      </c>
      <c r="CR54" s="59">
        <f t="shared" si="28"/>
        <v>14093355420.07103</v>
      </c>
      <c r="CS54" s="13">
        <f t="shared" si="29"/>
        <v>6254620669.7656345</v>
      </c>
      <c r="CT54" s="60">
        <f t="shared" si="30"/>
        <v>1113621033.4213922</v>
      </c>
      <c r="CU54" s="60">
        <f t="shared" si="31"/>
        <v>2676116385.8674126</v>
      </c>
      <c r="CV54" s="60">
        <f t="shared" si="32"/>
        <v>2464883250.47683</v>
      </c>
      <c r="CW54" s="15">
        <f t="shared" si="33"/>
        <v>3296137345.6338019</v>
      </c>
      <c r="CX54" s="61">
        <f t="shared" si="36"/>
        <v>1327767082.3797302</v>
      </c>
      <c r="CY54" s="61">
        <f t="shared" si="37"/>
        <v>1947317631.6751144</v>
      </c>
      <c r="CZ54" s="61">
        <f t="shared" si="34"/>
        <v>21052631.578956999</v>
      </c>
      <c r="DA54" s="114">
        <f t="shared" si="35"/>
        <v>0</v>
      </c>
      <c r="DC54" s="62"/>
      <c r="DD54" s="62"/>
      <c r="DE54" s="62"/>
      <c r="DF54" s="62"/>
      <c r="DG54" s="62"/>
      <c r="DH54" s="63"/>
      <c r="DI54" s="63"/>
      <c r="DJ54" s="63"/>
      <c r="DK54" s="63"/>
      <c r="DL54" s="64"/>
      <c r="DM54" s="34"/>
      <c r="DN54" s="62"/>
      <c r="DO54" s="62"/>
      <c r="DP54" s="62"/>
      <c r="DS54" s="65"/>
    </row>
    <row r="55" spans="1:123" x14ac:dyDescent="0.45">
      <c r="A55" s="1">
        <v>52</v>
      </c>
      <c r="B55" s="42">
        <v>553</v>
      </c>
      <c r="C55" s="42" t="s">
        <v>160</v>
      </c>
      <c r="D55" s="55">
        <f t="shared" si="2"/>
        <v>1471346176.5643001</v>
      </c>
      <c r="E55" s="56">
        <v>1471346176.5643001</v>
      </c>
      <c r="F55" s="55">
        <f t="shared" si="3"/>
        <v>745421364.60534215</v>
      </c>
      <c r="G55" s="42">
        <v>311432998.30142999</v>
      </c>
      <c r="H55" s="42">
        <v>25000000</v>
      </c>
      <c r="I55" s="42">
        <v>8807679.4368242007</v>
      </c>
      <c r="J55" s="42">
        <v>47143000.000027999</v>
      </c>
      <c r="K55" s="42">
        <v>26791959.031491</v>
      </c>
      <c r="L55" s="42">
        <v>108119999.99996001</v>
      </c>
      <c r="M55" s="42">
        <v>48467327.069408998</v>
      </c>
      <c r="N55" s="42">
        <v>169658400.76620001</v>
      </c>
      <c r="O55" s="55">
        <f t="shared" si="4"/>
        <v>0</v>
      </c>
      <c r="P55" s="56">
        <v>0</v>
      </c>
      <c r="Q55" s="56">
        <v>0</v>
      </c>
      <c r="R55" s="55">
        <f t="shared" si="5"/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55">
        <f t="shared" si="6"/>
        <v>1730152532.04669</v>
      </c>
      <c r="AA55" s="55">
        <f t="shared" si="7"/>
        <v>1730152532.04669</v>
      </c>
      <c r="AB55" s="42">
        <v>718013300.79129004</v>
      </c>
      <c r="AC55" s="42">
        <v>1012139231.2553999</v>
      </c>
      <c r="AD55" s="55">
        <f t="shared" si="8"/>
        <v>0</v>
      </c>
      <c r="AE55" s="42">
        <v>0</v>
      </c>
      <c r="AF55" s="42">
        <v>0</v>
      </c>
      <c r="AG55" s="55">
        <f t="shared" si="9"/>
        <v>0</v>
      </c>
      <c r="AH55" s="42">
        <v>0</v>
      </c>
      <c r="AI55" s="42">
        <v>0</v>
      </c>
      <c r="AJ55" s="55">
        <f t="shared" si="10"/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55">
        <v>601995704.63374996</v>
      </c>
      <c r="AQ55" s="55">
        <f t="shared" si="11"/>
        <v>248775897.216573</v>
      </c>
      <c r="AR55" s="42">
        <v>32929352.956593104</v>
      </c>
      <c r="AS55" s="42">
        <v>14112579.8385399</v>
      </c>
      <c r="AT55" s="42">
        <v>201733964.42144001</v>
      </c>
      <c r="AU55" s="55">
        <f t="shared" si="12"/>
        <v>93326852.178352997</v>
      </c>
      <c r="AV55" s="42">
        <v>48209664.678352997</v>
      </c>
      <c r="AW55" s="42">
        <v>45117187.5</v>
      </c>
      <c r="AX55" s="55">
        <v>0</v>
      </c>
      <c r="AY55" s="55">
        <v>509133333.33336997</v>
      </c>
      <c r="AZ55" s="55">
        <f t="shared" si="13"/>
        <v>0</v>
      </c>
      <c r="BA55" s="56">
        <v>0</v>
      </c>
      <c r="BB55" s="55">
        <f t="shared" si="14"/>
        <v>7559906569.1853199</v>
      </c>
      <c r="BC55" s="56">
        <v>5556855537.9559002</v>
      </c>
      <c r="BD55" s="56">
        <v>1323890271.2363</v>
      </c>
      <c r="BE55" s="56">
        <v>679160759.99311996</v>
      </c>
      <c r="BF55" s="55">
        <f t="shared" si="15"/>
        <v>2349027405.2084117</v>
      </c>
      <c r="BG55" s="42">
        <v>667102262.76437914</v>
      </c>
      <c r="BH55" s="42">
        <v>1128425336.4440327</v>
      </c>
      <c r="BI55" s="42">
        <v>553499806</v>
      </c>
      <c r="BJ55" s="55">
        <v>944198205.02997994</v>
      </c>
      <c r="BK55" s="55">
        <f t="shared" si="16"/>
        <v>0</v>
      </c>
      <c r="BL55" s="56">
        <v>0</v>
      </c>
      <c r="BM55" s="55">
        <v>1822243271.6796</v>
      </c>
      <c r="BN55" s="55">
        <f t="shared" si="17"/>
        <v>171808629.27430999</v>
      </c>
      <c r="BO55" s="42">
        <v>171808629.27430999</v>
      </c>
      <c r="BP55" s="42">
        <v>0</v>
      </c>
      <c r="BQ55" s="55">
        <v>48103177.237118922</v>
      </c>
      <c r="BR55" s="55">
        <f t="shared" si="18"/>
        <v>70230088.601577997</v>
      </c>
      <c r="BS55" s="56"/>
      <c r="BT55" s="42">
        <v>70230088.601577997</v>
      </c>
      <c r="BU55" s="55">
        <f t="shared" si="19"/>
        <v>42099605.922063403</v>
      </c>
      <c r="BV55" s="42">
        <v>34228472.970420003</v>
      </c>
      <c r="BW55" s="42">
        <v>7871132.9516433999</v>
      </c>
      <c r="BX55" s="55">
        <f t="shared" si="20"/>
        <v>0</v>
      </c>
      <c r="BY55" s="56">
        <v>0</v>
      </c>
      <c r="BZ55" s="55">
        <v>242153536.62180999</v>
      </c>
      <c r="CA55" s="55">
        <f t="shared" si="21"/>
        <v>0</v>
      </c>
      <c r="CB55" s="56">
        <v>0</v>
      </c>
      <c r="CC55" s="56">
        <v>0</v>
      </c>
      <c r="CD55" s="55">
        <f t="shared" si="22"/>
        <v>59485690.212820001</v>
      </c>
      <c r="CE55" s="56">
        <v>59485690.212820001</v>
      </c>
      <c r="CF55" s="57">
        <v>0</v>
      </c>
      <c r="CG55" s="56"/>
      <c r="CH55" s="55">
        <f t="shared" si="23"/>
        <v>3464354802.454</v>
      </c>
      <c r="CI55" s="42">
        <v>2282380419.204</v>
      </c>
      <c r="CJ55" s="42">
        <v>957542336.25</v>
      </c>
      <c r="CK55" s="42">
        <v>207052829</v>
      </c>
      <c r="CL55" s="42">
        <v>17379218</v>
      </c>
      <c r="CM55" s="55">
        <f t="shared" si="24"/>
        <v>0</v>
      </c>
      <c r="CN55" s="56">
        <v>0</v>
      </c>
      <c r="CO55" s="55">
        <f t="shared" si="25"/>
        <v>22173762842.00539</v>
      </c>
      <c r="CP55" s="58">
        <f t="shared" si="26"/>
        <v>11455491722.062971</v>
      </c>
      <c r="CQ55" s="59">
        <f t="shared" si="27"/>
        <v>1471346176.5643001</v>
      </c>
      <c r="CR55" s="59">
        <f t="shared" si="28"/>
        <v>9984145545.4986706</v>
      </c>
      <c r="CS55" s="13">
        <f t="shared" si="29"/>
        <v>7080973394.8935204</v>
      </c>
      <c r="CT55" s="60">
        <f t="shared" si="30"/>
        <v>745421364.60534215</v>
      </c>
      <c r="CU55" s="60">
        <f t="shared" si="31"/>
        <v>2871197227.8341784</v>
      </c>
      <c r="CV55" s="60">
        <f t="shared" si="32"/>
        <v>3464354802.454</v>
      </c>
      <c r="CW55" s="15">
        <f t="shared" si="33"/>
        <v>3567067636.4473219</v>
      </c>
      <c r="CX55" s="61">
        <f t="shared" si="36"/>
        <v>1730152532.04669</v>
      </c>
      <c r="CY55" s="61">
        <f t="shared" si="37"/>
        <v>1836915104.4006317</v>
      </c>
      <c r="CZ55" s="61">
        <f t="shared" si="34"/>
        <v>0</v>
      </c>
      <c r="DA55" s="114">
        <f t="shared" si="35"/>
        <v>70230088.601577997</v>
      </c>
      <c r="DC55" s="62"/>
      <c r="DD55" s="62"/>
      <c r="DE55" s="62"/>
      <c r="DF55" s="62"/>
      <c r="DG55" s="62"/>
      <c r="DH55" s="63"/>
      <c r="DI55" s="63"/>
      <c r="DJ55" s="63"/>
      <c r="DK55" s="63"/>
      <c r="DL55" s="64"/>
      <c r="DM55" s="34"/>
      <c r="DN55" s="62"/>
      <c r="DO55" s="62"/>
      <c r="DP55" s="62"/>
      <c r="DS55" s="65"/>
    </row>
    <row r="56" spans="1:123" x14ac:dyDescent="0.45">
      <c r="A56" s="1">
        <v>53</v>
      </c>
      <c r="B56" s="42">
        <v>554</v>
      </c>
      <c r="C56" s="42" t="s">
        <v>161</v>
      </c>
      <c r="D56" s="55">
        <f t="shared" si="2"/>
        <v>2110205377.0049</v>
      </c>
      <c r="E56" s="56">
        <v>2110205377.0049</v>
      </c>
      <c r="F56" s="55">
        <f t="shared" si="3"/>
        <v>1217764956.3289452</v>
      </c>
      <c r="G56" s="42">
        <v>448898445.58442003</v>
      </c>
      <c r="H56" s="42">
        <v>25000000</v>
      </c>
      <c r="I56" s="42">
        <v>20094004.204750001</v>
      </c>
      <c r="J56" s="42">
        <v>29999999.999984</v>
      </c>
      <c r="K56" s="42">
        <v>26791959.031491</v>
      </c>
      <c r="L56" s="42">
        <v>226680000.00005001</v>
      </c>
      <c r="M56" s="42">
        <v>121593469.66545001</v>
      </c>
      <c r="N56" s="42">
        <v>318707077.84280002</v>
      </c>
      <c r="O56" s="55">
        <f t="shared" si="4"/>
        <v>162550103.99994001</v>
      </c>
      <c r="P56" s="56">
        <v>0</v>
      </c>
      <c r="Q56" s="56">
        <v>162550103.99994001</v>
      </c>
      <c r="R56" s="55">
        <f t="shared" si="5"/>
        <v>113338970.04625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113338970.04625</v>
      </c>
      <c r="Z56" s="55">
        <f t="shared" si="6"/>
        <v>2547532275.3140001</v>
      </c>
      <c r="AA56" s="55">
        <f t="shared" si="7"/>
        <v>2547532275.3140001</v>
      </c>
      <c r="AB56" s="42">
        <v>1057225894.2434</v>
      </c>
      <c r="AC56" s="42">
        <v>1490306381.0706</v>
      </c>
      <c r="AD56" s="55">
        <f t="shared" si="8"/>
        <v>0</v>
      </c>
      <c r="AE56" s="42">
        <v>0</v>
      </c>
      <c r="AF56" s="42">
        <v>0</v>
      </c>
      <c r="AG56" s="55">
        <f t="shared" si="9"/>
        <v>0</v>
      </c>
      <c r="AH56" s="42">
        <v>0</v>
      </c>
      <c r="AI56" s="42">
        <v>0</v>
      </c>
      <c r="AJ56" s="55">
        <f t="shared" si="10"/>
        <v>63147154.429140002</v>
      </c>
      <c r="AK56" s="42">
        <v>0</v>
      </c>
      <c r="AL56" s="42">
        <v>0</v>
      </c>
      <c r="AM56" s="42">
        <v>0</v>
      </c>
      <c r="AN56" s="42">
        <v>0</v>
      </c>
      <c r="AO56" s="42">
        <v>63147154.429140002</v>
      </c>
      <c r="AP56" s="55">
        <v>769570087.19394004</v>
      </c>
      <c r="AQ56" s="55">
        <f t="shared" si="11"/>
        <v>372098202.91275299</v>
      </c>
      <c r="AR56" s="42">
        <v>51752567.137511104</v>
      </c>
      <c r="AS56" s="42">
        <v>22179671.6303619</v>
      </c>
      <c r="AT56" s="42">
        <v>298165964.14488</v>
      </c>
      <c r="AU56" s="55">
        <f t="shared" si="12"/>
        <v>205009305.08638501</v>
      </c>
      <c r="AV56" s="42">
        <v>82548367.586384997</v>
      </c>
      <c r="AW56" s="42">
        <v>122460937.5</v>
      </c>
      <c r="AX56" s="55">
        <v>0</v>
      </c>
      <c r="AY56" s="55">
        <v>0</v>
      </c>
      <c r="AZ56" s="55">
        <f t="shared" si="13"/>
        <v>0</v>
      </c>
      <c r="BA56" s="56">
        <v>0</v>
      </c>
      <c r="BB56" s="55">
        <f t="shared" si="14"/>
        <v>16176034142.0891</v>
      </c>
      <c r="BC56" s="56">
        <v>11773964328.188</v>
      </c>
      <c r="BD56" s="56">
        <v>3073444189.9096999</v>
      </c>
      <c r="BE56" s="56">
        <v>1328625623.9914</v>
      </c>
      <c r="BF56" s="55">
        <f t="shared" si="15"/>
        <v>4850043898.0327387</v>
      </c>
      <c r="BG56" s="42">
        <v>1534086589.9663086</v>
      </c>
      <c r="BH56" s="42">
        <v>2639206279.8789301</v>
      </c>
      <c r="BI56" s="42">
        <v>676751028.1875</v>
      </c>
      <c r="BJ56" s="55">
        <v>1512900446.7507999</v>
      </c>
      <c r="BK56" s="55">
        <f t="shared" si="16"/>
        <v>0</v>
      </c>
      <c r="BL56" s="56">
        <v>0</v>
      </c>
      <c r="BM56" s="55">
        <v>7108957532.1525002</v>
      </c>
      <c r="BN56" s="55">
        <f t="shared" si="17"/>
        <v>806277232.3290801</v>
      </c>
      <c r="BO56" s="42">
        <v>365066663.13270003</v>
      </c>
      <c r="BP56" s="42">
        <v>441210569.19638002</v>
      </c>
      <c r="BQ56" s="55">
        <v>614337094.92187715</v>
      </c>
      <c r="BR56" s="55">
        <f t="shared" si="18"/>
        <v>250000000</v>
      </c>
      <c r="BS56" s="56">
        <v>250000000</v>
      </c>
      <c r="BT56" s="42">
        <v>0</v>
      </c>
      <c r="BU56" s="55">
        <f t="shared" si="19"/>
        <v>48146925.871798001</v>
      </c>
      <c r="BV56" s="42">
        <v>35415462.091995001</v>
      </c>
      <c r="BW56" s="42">
        <v>12731463.779803</v>
      </c>
      <c r="BX56" s="55">
        <f t="shared" si="20"/>
        <v>0</v>
      </c>
      <c r="BY56" s="56">
        <v>0</v>
      </c>
      <c r="BZ56" s="55">
        <v>628375815.65189004</v>
      </c>
      <c r="CA56" s="55">
        <f t="shared" si="21"/>
        <v>21052631.578956999</v>
      </c>
      <c r="CB56" s="56">
        <v>0</v>
      </c>
      <c r="CC56" s="56">
        <v>21052631.578956999</v>
      </c>
      <c r="CD56" s="55">
        <f t="shared" si="22"/>
        <v>103292560.18644001</v>
      </c>
      <c r="CE56" s="56">
        <v>103292560.18644001</v>
      </c>
      <c r="CF56" s="57">
        <v>0</v>
      </c>
      <c r="CG56" s="56"/>
      <c r="CH56" s="55">
        <f t="shared" si="23"/>
        <v>5712721489.6707001</v>
      </c>
      <c r="CI56" s="42">
        <v>3014946986.9706998</v>
      </c>
      <c r="CJ56" s="42">
        <v>2228801181.6999998</v>
      </c>
      <c r="CK56" s="42">
        <v>380790301.00000006</v>
      </c>
      <c r="CL56" s="42">
        <v>88183020</v>
      </c>
      <c r="CM56" s="55">
        <f t="shared" si="24"/>
        <v>0</v>
      </c>
      <c r="CN56" s="56">
        <v>0</v>
      </c>
      <c r="CO56" s="55">
        <f t="shared" si="25"/>
        <v>45393356201.552132</v>
      </c>
      <c r="CP56" s="58">
        <f t="shared" si="26"/>
        <v>26327317242.44038</v>
      </c>
      <c r="CQ56" s="59">
        <f t="shared" si="27"/>
        <v>2272755481.0048399</v>
      </c>
      <c r="CR56" s="59">
        <f t="shared" si="28"/>
        <v>24054561761.435539</v>
      </c>
      <c r="CS56" s="13">
        <f t="shared" si="29"/>
        <v>13223684235.378706</v>
      </c>
      <c r="CT56" s="60">
        <f t="shared" si="30"/>
        <v>1331103926.3751953</v>
      </c>
      <c r="CU56" s="60">
        <f t="shared" si="31"/>
        <v>6179858819.3328104</v>
      </c>
      <c r="CV56" s="60">
        <f t="shared" si="32"/>
        <v>5712721489.6707001</v>
      </c>
      <c r="CW56" s="15">
        <f t="shared" si="33"/>
        <v>5842354723.7330484</v>
      </c>
      <c r="CX56" s="61">
        <f t="shared" si="36"/>
        <v>2610679429.7431402</v>
      </c>
      <c r="CY56" s="61">
        <f t="shared" si="37"/>
        <v>2960622662.4109516</v>
      </c>
      <c r="CZ56" s="61">
        <f t="shared" si="34"/>
        <v>271052631.57895702</v>
      </c>
      <c r="DA56" s="114">
        <f t="shared" si="35"/>
        <v>0</v>
      </c>
      <c r="DC56" s="62"/>
      <c r="DD56" s="62"/>
      <c r="DE56" s="62"/>
      <c r="DF56" s="62"/>
      <c r="DG56" s="62"/>
      <c r="DH56" s="63"/>
      <c r="DI56" s="63"/>
      <c r="DJ56" s="63"/>
      <c r="DK56" s="63"/>
      <c r="DL56" s="64"/>
      <c r="DM56" s="34"/>
      <c r="DN56" s="62"/>
      <c r="DO56" s="62"/>
      <c r="DP56" s="62"/>
      <c r="DS56" s="65"/>
    </row>
    <row r="57" spans="1:123" x14ac:dyDescent="0.45">
      <c r="A57" s="1">
        <v>54</v>
      </c>
      <c r="B57" s="42">
        <v>555</v>
      </c>
      <c r="C57" s="42" t="s">
        <v>162</v>
      </c>
      <c r="D57" s="55">
        <f t="shared" si="2"/>
        <v>3703004138.0918999</v>
      </c>
      <c r="E57" s="56">
        <v>3703004138.0918999</v>
      </c>
      <c r="F57" s="55">
        <f t="shared" si="3"/>
        <v>1021958740.0557319</v>
      </c>
      <c r="G57" s="42">
        <v>375527530.51055998</v>
      </c>
      <c r="H57" s="42">
        <v>0</v>
      </c>
      <c r="I57" s="42">
        <v>20054477.810277</v>
      </c>
      <c r="J57" s="42">
        <v>29999999.999984</v>
      </c>
      <c r="K57" s="42">
        <v>26791959.031491</v>
      </c>
      <c r="L57" s="42">
        <v>222240000</v>
      </c>
      <c r="M57" s="42">
        <v>114365885.80422001</v>
      </c>
      <c r="N57" s="42">
        <v>232978886.89919999</v>
      </c>
      <c r="O57" s="55">
        <f t="shared" si="4"/>
        <v>1483483844.0000999</v>
      </c>
      <c r="P57" s="56">
        <v>0</v>
      </c>
      <c r="Q57" s="56">
        <v>1483483844.0000999</v>
      </c>
      <c r="R57" s="55">
        <f t="shared" si="5"/>
        <v>2119348762.9530001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2119348762.9530001</v>
      </c>
      <c r="Z57" s="55">
        <f t="shared" si="6"/>
        <v>678036615.83256006</v>
      </c>
      <c r="AA57" s="55">
        <f t="shared" si="7"/>
        <v>0</v>
      </c>
      <c r="AB57" s="42">
        <v>0</v>
      </c>
      <c r="AC57" s="42">
        <v>0</v>
      </c>
      <c r="AD57" s="55">
        <f t="shared" si="8"/>
        <v>678036615.83256006</v>
      </c>
      <c r="AE57" s="42">
        <v>281385195.56900001</v>
      </c>
      <c r="AF57" s="42">
        <v>396651420.26356</v>
      </c>
      <c r="AG57" s="55">
        <f t="shared" si="9"/>
        <v>0</v>
      </c>
      <c r="AH57" s="42">
        <v>0</v>
      </c>
      <c r="AI57" s="42">
        <v>0</v>
      </c>
      <c r="AJ57" s="55">
        <f t="shared" si="10"/>
        <v>898496739.72378004</v>
      </c>
      <c r="AK57" s="42">
        <v>0</v>
      </c>
      <c r="AL57" s="42">
        <v>0</v>
      </c>
      <c r="AM57" s="42">
        <v>0</v>
      </c>
      <c r="AN57" s="42">
        <v>0</v>
      </c>
      <c r="AO57" s="42">
        <v>898496739.72378004</v>
      </c>
      <c r="AP57" s="55">
        <v>745281606.95404005</v>
      </c>
      <c r="AQ57" s="55">
        <f t="shared" si="11"/>
        <v>355524365.11915201</v>
      </c>
      <c r="AR57" s="42">
        <v>102949280.50188741</v>
      </c>
      <c r="AS57" s="42">
        <v>44121120.215094604</v>
      </c>
      <c r="AT57" s="42">
        <v>208453964.40217</v>
      </c>
      <c r="AU57" s="55">
        <f t="shared" si="12"/>
        <v>254520213.38349</v>
      </c>
      <c r="AV57" s="42">
        <v>151395213.38349</v>
      </c>
      <c r="AW57" s="42">
        <v>103125000</v>
      </c>
      <c r="AX57" s="55">
        <v>0</v>
      </c>
      <c r="AY57" s="55">
        <v>0</v>
      </c>
      <c r="AZ57" s="55">
        <f t="shared" si="13"/>
        <v>6500198498.0462999</v>
      </c>
      <c r="BA57" s="56">
        <v>6500198498.0462999</v>
      </c>
      <c r="BB57" s="55">
        <f t="shared" si="14"/>
        <v>22759235993.887199</v>
      </c>
      <c r="BC57" s="56">
        <v>12080162505.042</v>
      </c>
      <c r="BD57" s="56">
        <v>9609397064.8526993</v>
      </c>
      <c r="BE57" s="56">
        <v>1069676423.9924999</v>
      </c>
      <c r="BF57" s="55">
        <f t="shared" si="15"/>
        <v>3910388976.3009095</v>
      </c>
      <c r="BG57" s="42">
        <v>874910826.88524294</v>
      </c>
      <c r="BH57" s="42">
        <v>2746878424.3257542</v>
      </c>
      <c r="BI57" s="42">
        <v>288599725.0899123</v>
      </c>
      <c r="BJ57" s="55">
        <v>2869874146.2877998</v>
      </c>
      <c r="BK57" s="55">
        <f t="shared" si="16"/>
        <v>0</v>
      </c>
      <c r="BL57" s="56">
        <v>0</v>
      </c>
      <c r="BM57" s="55">
        <v>5108035818.6350002</v>
      </c>
      <c r="BN57" s="55">
        <f t="shared" si="17"/>
        <v>992866373.80267</v>
      </c>
      <c r="BO57" s="42">
        <v>451601261.37628001</v>
      </c>
      <c r="BP57" s="42">
        <v>541265112.42639005</v>
      </c>
      <c r="BQ57" s="55">
        <v>620349992.07625687</v>
      </c>
      <c r="BR57" s="55">
        <f t="shared" si="18"/>
        <v>0</v>
      </c>
      <c r="BS57" s="56"/>
      <c r="BT57" s="42">
        <v>0</v>
      </c>
      <c r="BU57" s="55">
        <f t="shared" si="19"/>
        <v>45019904.719371296</v>
      </c>
      <c r="BV57" s="42">
        <v>35289622.374344997</v>
      </c>
      <c r="BW57" s="42">
        <v>9730282.3450262994</v>
      </c>
      <c r="BX57" s="55">
        <f t="shared" si="20"/>
        <v>410000000</v>
      </c>
      <c r="BY57" s="56">
        <v>410000000</v>
      </c>
      <c r="BZ57" s="55">
        <v>495912282.59129</v>
      </c>
      <c r="CA57" s="55">
        <f t="shared" si="21"/>
        <v>521052631.57895702</v>
      </c>
      <c r="CB57" s="56">
        <v>500000000</v>
      </c>
      <c r="CC57" s="56">
        <v>21052631.578956999</v>
      </c>
      <c r="CD57" s="55">
        <f t="shared" si="22"/>
        <v>194912937.81973001</v>
      </c>
      <c r="CE57" s="56">
        <v>194912937.81973001</v>
      </c>
      <c r="CF57" s="57">
        <v>0</v>
      </c>
      <c r="CG57" s="56"/>
      <c r="CH57" s="55">
        <f t="shared" si="23"/>
        <v>3636953496.9115</v>
      </c>
      <c r="CI57" s="42">
        <v>1769840308.6415</v>
      </c>
      <c r="CJ57" s="42">
        <v>1603446163.27</v>
      </c>
      <c r="CK57" s="42">
        <v>0</v>
      </c>
      <c r="CL57" s="42">
        <v>263667025</v>
      </c>
      <c r="CM57" s="55">
        <f t="shared" si="24"/>
        <v>0</v>
      </c>
      <c r="CN57" s="56">
        <v>0</v>
      </c>
      <c r="CO57" s="55">
        <f t="shared" si="25"/>
        <v>59324456078.770737</v>
      </c>
      <c r="CP57" s="58">
        <f t="shared" si="26"/>
        <v>33799041401.568241</v>
      </c>
      <c r="CQ57" s="59">
        <f t="shared" si="27"/>
        <v>5186487982.092</v>
      </c>
      <c r="CR57" s="59">
        <f t="shared" si="28"/>
        <v>28612553419.476242</v>
      </c>
      <c r="CS57" s="13">
        <f t="shared" si="29"/>
        <v>12686973557.682064</v>
      </c>
      <c r="CT57" s="60">
        <f t="shared" si="30"/>
        <v>3141307503.0087318</v>
      </c>
      <c r="CU57" s="60">
        <f t="shared" si="31"/>
        <v>5498712557.7618322</v>
      </c>
      <c r="CV57" s="60">
        <f t="shared" si="32"/>
        <v>4046953496.9115</v>
      </c>
      <c r="CW57" s="15">
        <f t="shared" si="33"/>
        <v>12838441119.520433</v>
      </c>
      <c r="CX57" s="61">
        <f t="shared" si="36"/>
        <v>1576533355.5563402</v>
      </c>
      <c r="CY57" s="61">
        <f t="shared" si="37"/>
        <v>4240656634.3388367</v>
      </c>
      <c r="CZ57" s="61">
        <f t="shared" si="34"/>
        <v>7021251129.6252565</v>
      </c>
      <c r="DA57" s="114">
        <f t="shared" si="35"/>
        <v>0</v>
      </c>
      <c r="DC57" s="62"/>
      <c r="DD57" s="62"/>
      <c r="DE57" s="62"/>
      <c r="DF57" s="62"/>
      <c r="DG57" s="62"/>
      <c r="DH57" s="63"/>
      <c r="DI57" s="63"/>
      <c r="DJ57" s="63"/>
      <c r="DK57" s="63"/>
      <c r="DL57" s="64"/>
      <c r="DM57" s="34"/>
      <c r="DN57" s="62"/>
      <c r="DO57" s="62"/>
      <c r="DP57" s="62"/>
      <c r="DS57" s="65"/>
    </row>
    <row r="58" spans="1:123" x14ac:dyDescent="0.45">
      <c r="A58" s="1">
        <v>55</v>
      </c>
      <c r="B58" s="42">
        <v>556</v>
      </c>
      <c r="C58" s="42" t="s">
        <v>163</v>
      </c>
      <c r="D58" s="55">
        <f t="shared" si="2"/>
        <v>1860607166.2460001</v>
      </c>
      <c r="E58" s="56">
        <v>1860607166.2460001</v>
      </c>
      <c r="F58" s="55">
        <f t="shared" si="3"/>
        <v>1136121738.3543069</v>
      </c>
      <c r="G58" s="42">
        <v>473739226.91317999</v>
      </c>
      <c r="H58" s="42">
        <v>0</v>
      </c>
      <c r="I58" s="42">
        <v>14668147.712832</v>
      </c>
      <c r="J58" s="42">
        <v>29999999.999984</v>
      </c>
      <c r="K58" s="42">
        <v>26791959.031491</v>
      </c>
      <c r="L58" s="42">
        <v>158039999.99992999</v>
      </c>
      <c r="M58" s="42">
        <v>109264061.90209</v>
      </c>
      <c r="N58" s="42">
        <v>323618342.79479998</v>
      </c>
      <c r="O58" s="55">
        <f t="shared" si="4"/>
        <v>177887784.00005001</v>
      </c>
      <c r="P58" s="56">
        <v>0</v>
      </c>
      <c r="Q58" s="56">
        <v>177887784.00005001</v>
      </c>
      <c r="R58" s="55">
        <f t="shared" si="5"/>
        <v>119457555.90873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119457555.90873</v>
      </c>
      <c r="Z58" s="55">
        <f t="shared" si="6"/>
        <v>4080659279.6968999</v>
      </c>
      <c r="AA58" s="55">
        <f t="shared" si="7"/>
        <v>4080659279.6968999</v>
      </c>
      <c r="AB58" s="42">
        <v>1693473601.0551</v>
      </c>
      <c r="AC58" s="42">
        <v>2387185678.6417999</v>
      </c>
      <c r="AD58" s="55">
        <f t="shared" si="8"/>
        <v>0</v>
      </c>
      <c r="AE58" s="42">
        <v>0</v>
      </c>
      <c r="AF58" s="42">
        <v>0</v>
      </c>
      <c r="AG58" s="55">
        <f t="shared" si="9"/>
        <v>0</v>
      </c>
      <c r="AH58" s="42">
        <v>0</v>
      </c>
      <c r="AI58" s="42">
        <v>0</v>
      </c>
      <c r="AJ58" s="55">
        <f t="shared" si="10"/>
        <v>101473998.29094</v>
      </c>
      <c r="AK58" s="42">
        <v>0</v>
      </c>
      <c r="AL58" s="42">
        <v>0</v>
      </c>
      <c r="AM58" s="42">
        <v>0</v>
      </c>
      <c r="AN58" s="42">
        <v>0</v>
      </c>
      <c r="AO58" s="42">
        <v>101473998.29094</v>
      </c>
      <c r="AP58" s="55">
        <v>865913835.11406004</v>
      </c>
      <c r="AQ58" s="55">
        <f t="shared" si="11"/>
        <v>478344544.64920503</v>
      </c>
      <c r="AR58" s="42">
        <v>65712206.526291505</v>
      </c>
      <c r="AS58" s="42">
        <v>28162374.225553501</v>
      </c>
      <c r="AT58" s="42">
        <v>384469963.89736003</v>
      </c>
      <c r="AU58" s="55">
        <f t="shared" si="12"/>
        <v>188507373.69663</v>
      </c>
      <c r="AV58" s="42">
        <v>104718311.19663</v>
      </c>
      <c r="AW58" s="42">
        <v>83789062.5</v>
      </c>
      <c r="AX58" s="55">
        <v>0</v>
      </c>
      <c r="AY58" s="55">
        <v>0</v>
      </c>
      <c r="AZ58" s="55">
        <f t="shared" si="13"/>
        <v>0</v>
      </c>
      <c r="BA58" s="56">
        <v>0</v>
      </c>
      <c r="BB58" s="55">
        <f t="shared" si="14"/>
        <v>11824785917.077702</v>
      </c>
      <c r="BC58" s="56">
        <v>9670405160.4517002</v>
      </c>
      <c r="BD58" s="56">
        <v>1118843804.6363001</v>
      </c>
      <c r="BE58" s="56">
        <v>1035536951.9897</v>
      </c>
      <c r="BF58" s="55">
        <f t="shared" si="15"/>
        <v>2632123179.0659647</v>
      </c>
      <c r="BG58" s="42">
        <v>1071107214.3605559</v>
      </c>
      <c r="BH58" s="42">
        <v>966831152.70540905</v>
      </c>
      <c r="BI58" s="42">
        <v>594184812</v>
      </c>
      <c r="BJ58" s="55">
        <v>2504623149.8478999</v>
      </c>
      <c r="BK58" s="55">
        <f t="shared" si="16"/>
        <v>0</v>
      </c>
      <c r="BL58" s="56">
        <v>0</v>
      </c>
      <c r="BM58" s="55">
        <v>4495241315.4759998</v>
      </c>
      <c r="BN58" s="55">
        <f t="shared" si="17"/>
        <v>390495411.68910003</v>
      </c>
      <c r="BO58" s="42">
        <v>227895005.16047999</v>
      </c>
      <c r="BP58" s="42">
        <v>162600406.52862</v>
      </c>
      <c r="BQ58" s="55">
        <v>1068401934.5966189</v>
      </c>
      <c r="BR58" s="55">
        <f t="shared" si="18"/>
        <v>91560269.615701005</v>
      </c>
      <c r="BS58" s="56"/>
      <c r="BT58" s="42">
        <v>91560269.615701005</v>
      </c>
      <c r="BU58" s="55">
        <f t="shared" si="19"/>
        <v>54368746.258306995</v>
      </c>
      <c r="BV58" s="42">
        <v>38524439.614814997</v>
      </c>
      <c r="BW58" s="42">
        <v>15844306.643492</v>
      </c>
      <c r="BX58" s="55">
        <f t="shared" si="20"/>
        <v>0</v>
      </c>
      <c r="BY58" s="56">
        <v>0</v>
      </c>
      <c r="BZ58" s="55">
        <v>534838118.09015</v>
      </c>
      <c r="CA58" s="55">
        <f t="shared" si="21"/>
        <v>0</v>
      </c>
      <c r="CB58" s="56">
        <v>0</v>
      </c>
      <c r="CC58" s="56">
        <v>0</v>
      </c>
      <c r="CD58" s="55">
        <f t="shared" si="22"/>
        <v>145505001.73464</v>
      </c>
      <c r="CE58" s="56">
        <v>145505001.73464</v>
      </c>
      <c r="CF58" s="57">
        <v>0</v>
      </c>
      <c r="CG58" s="56"/>
      <c r="CH58" s="55">
        <f t="shared" si="23"/>
        <v>1105258671.6577699</v>
      </c>
      <c r="CI58" s="42">
        <v>366218995.72776997</v>
      </c>
      <c r="CJ58" s="42">
        <v>735083627.92999995</v>
      </c>
      <c r="CK58" s="42">
        <v>0</v>
      </c>
      <c r="CL58" s="42">
        <v>3956048</v>
      </c>
      <c r="CM58" s="55">
        <f t="shared" si="24"/>
        <v>0</v>
      </c>
      <c r="CN58" s="56">
        <v>0</v>
      </c>
      <c r="CO58" s="55">
        <f t="shared" si="25"/>
        <v>33856174991.066677</v>
      </c>
      <c r="CP58" s="58">
        <f t="shared" si="26"/>
        <v>19224436017.913815</v>
      </c>
      <c r="CQ58" s="59">
        <f t="shared" si="27"/>
        <v>2038494950.2460501</v>
      </c>
      <c r="CR58" s="59">
        <f t="shared" si="28"/>
        <v>17185941067.667763</v>
      </c>
      <c r="CS58" s="13">
        <f t="shared" si="29"/>
        <v>6061674849.3180246</v>
      </c>
      <c r="CT58" s="60">
        <f t="shared" si="30"/>
        <v>1255579294.263037</v>
      </c>
      <c r="CU58" s="60">
        <f t="shared" si="31"/>
        <v>3700836883.3972173</v>
      </c>
      <c r="CV58" s="60">
        <f t="shared" si="32"/>
        <v>1105258671.6577699</v>
      </c>
      <c r="CW58" s="15">
        <f t="shared" si="33"/>
        <v>8478503854.2191381</v>
      </c>
      <c r="CX58" s="61">
        <f t="shared" si="36"/>
        <v>4182133277.9878397</v>
      </c>
      <c r="CY58" s="61">
        <f t="shared" si="37"/>
        <v>4296370576.2312984</v>
      </c>
      <c r="CZ58" s="61">
        <f t="shared" si="34"/>
        <v>0</v>
      </c>
      <c r="DA58" s="114">
        <f t="shared" si="35"/>
        <v>91560269.615701005</v>
      </c>
      <c r="DC58" s="62"/>
      <c r="DD58" s="62"/>
      <c r="DE58" s="62"/>
      <c r="DF58" s="62"/>
      <c r="DG58" s="62"/>
      <c r="DH58" s="63"/>
      <c r="DI58" s="63"/>
      <c r="DJ58" s="63"/>
      <c r="DK58" s="63"/>
      <c r="DL58" s="64"/>
      <c r="DM58" s="34"/>
      <c r="DN58" s="62"/>
      <c r="DO58" s="62"/>
      <c r="DP58" s="62"/>
      <c r="DS58" s="65"/>
    </row>
    <row r="59" spans="1:123" x14ac:dyDescent="0.45">
      <c r="A59" s="1">
        <v>56</v>
      </c>
      <c r="B59" s="42">
        <v>557</v>
      </c>
      <c r="C59" s="42" t="s">
        <v>164</v>
      </c>
      <c r="D59" s="55">
        <f t="shared" si="2"/>
        <v>1524003149.5253</v>
      </c>
      <c r="E59" s="56">
        <v>1524003149.5253</v>
      </c>
      <c r="F59" s="55">
        <f t="shared" si="3"/>
        <v>742444737.806077</v>
      </c>
      <c r="G59" s="42">
        <v>297046317.29449999</v>
      </c>
      <c r="H59" s="42">
        <v>0</v>
      </c>
      <c r="I59" s="42">
        <v>10872085.411223</v>
      </c>
      <c r="J59" s="42">
        <v>29999999.999984</v>
      </c>
      <c r="K59" s="42">
        <v>26791959.031491</v>
      </c>
      <c r="L59" s="42">
        <v>126240000.00002</v>
      </c>
      <c r="M59" s="42">
        <v>85880702.351059005</v>
      </c>
      <c r="N59" s="42">
        <v>165613673.71779999</v>
      </c>
      <c r="O59" s="55">
        <f t="shared" si="4"/>
        <v>73175856.000174001</v>
      </c>
      <c r="P59" s="56">
        <v>0</v>
      </c>
      <c r="Q59" s="56">
        <v>73175856.000174001</v>
      </c>
      <c r="R59" s="55">
        <f t="shared" si="5"/>
        <v>124667336.00264999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124667336.00264999</v>
      </c>
      <c r="Z59" s="55">
        <f t="shared" si="6"/>
        <v>1505225604.3459001</v>
      </c>
      <c r="AA59" s="55">
        <f t="shared" si="7"/>
        <v>1505225604.3459001</v>
      </c>
      <c r="AB59" s="42">
        <v>624668625.79649997</v>
      </c>
      <c r="AC59" s="42">
        <v>880556978.54939997</v>
      </c>
      <c r="AD59" s="55">
        <f t="shared" si="8"/>
        <v>0</v>
      </c>
      <c r="AE59" s="42">
        <v>0</v>
      </c>
      <c r="AF59" s="42">
        <v>0</v>
      </c>
      <c r="AG59" s="55">
        <f t="shared" si="9"/>
        <v>0</v>
      </c>
      <c r="AH59" s="42">
        <v>0</v>
      </c>
      <c r="AI59" s="42">
        <v>0</v>
      </c>
      <c r="AJ59" s="55">
        <f t="shared" si="10"/>
        <v>72404548.079879999</v>
      </c>
      <c r="AK59" s="42">
        <v>0</v>
      </c>
      <c r="AL59" s="42">
        <v>0</v>
      </c>
      <c r="AM59" s="42">
        <v>0</v>
      </c>
      <c r="AN59" s="42">
        <v>0</v>
      </c>
      <c r="AO59" s="42">
        <v>72404548.079879999</v>
      </c>
      <c r="AP59" s="55">
        <v>629776467.59394002</v>
      </c>
      <c r="AQ59" s="55">
        <f t="shared" si="11"/>
        <v>295836889.25206602</v>
      </c>
      <c r="AR59" s="42">
        <v>31185647.480915204</v>
      </c>
      <c r="AS59" s="42">
        <v>13365277.491820799</v>
      </c>
      <c r="AT59" s="42">
        <v>251285964.27932999</v>
      </c>
      <c r="AU59" s="55">
        <f t="shared" si="12"/>
        <v>119279955.438751</v>
      </c>
      <c r="AV59" s="42">
        <v>41936205.438750997</v>
      </c>
      <c r="AW59" s="42">
        <v>77343750</v>
      </c>
      <c r="AX59" s="55">
        <v>0</v>
      </c>
      <c r="AY59" s="55">
        <v>0</v>
      </c>
      <c r="AZ59" s="55">
        <f t="shared" si="13"/>
        <v>0</v>
      </c>
      <c r="BA59" s="56">
        <v>0</v>
      </c>
      <c r="BB59" s="55">
        <f t="shared" si="14"/>
        <v>10031314923.57019</v>
      </c>
      <c r="BC59" s="56">
        <v>8051870241.1778002</v>
      </c>
      <c r="BD59" s="56">
        <v>1724742678.3945</v>
      </c>
      <c r="BE59" s="56">
        <v>254702003.99789</v>
      </c>
      <c r="BF59" s="55">
        <f t="shared" si="15"/>
        <v>2409614308.0975513</v>
      </c>
      <c r="BG59" s="42">
        <v>1041860187.3771253</v>
      </c>
      <c r="BH59" s="42">
        <v>1205437214.7204261</v>
      </c>
      <c r="BI59" s="42">
        <v>162316906.00000003</v>
      </c>
      <c r="BJ59" s="55">
        <v>834866011.46870005</v>
      </c>
      <c r="BK59" s="55">
        <f t="shared" si="16"/>
        <v>0</v>
      </c>
      <c r="BL59" s="56">
        <v>0</v>
      </c>
      <c r="BM59" s="55">
        <v>3924742923.6771002</v>
      </c>
      <c r="BN59" s="55">
        <f t="shared" si="17"/>
        <v>364327935.68781996</v>
      </c>
      <c r="BO59" s="42">
        <v>178549151.50027999</v>
      </c>
      <c r="BP59" s="42">
        <v>185778784.18753999</v>
      </c>
      <c r="BQ59" s="55">
        <v>66141868.70025821</v>
      </c>
      <c r="BR59" s="55">
        <f t="shared" si="18"/>
        <v>88445991.750894994</v>
      </c>
      <c r="BS59" s="56"/>
      <c r="BT59" s="42">
        <v>88445991.750894994</v>
      </c>
      <c r="BU59" s="55">
        <f t="shared" si="19"/>
        <v>38958390.828726999</v>
      </c>
      <c r="BV59" s="42">
        <v>32380138.799910001</v>
      </c>
      <c r="BW59" s="42">
        <v>6578252.0288169999</v>
      </c>
      <c r="BX59" s="55">
        <f t="shared" si="20"/>
        <v>0</v>
      </c>
      <c r="BY59" s="56">
        <v>0</v>
      </c>
      <c r="BZ59" s="55">
        <v>476874760.93984002</v>
      </c>
      <c r="CA59" s="55">
        <f t="shared" si="21"/>
        <v>0</v>
      </c>
      <c r="CB59" s="56">
        <v>0</v>
      </c>
      <c r="CC59" s="56">
        <v>0</v>
      </c>
      <c r="CD59" s="55">
        <f t="shared" si="22"/>
        <v>57895828.255442001</v>
      </c>
      <c r="CE59" s="56">
        <v>57895828.255442001</v>
      </c>
      <c r="CF59" s="57">
        <v>0</v>
      </c>
      <c r="CG59" s="56"/>
      <c r="CH59" s="55">
        <f t="shared" si="23"/>
        <v>1273314261.11798</v>
      </c>
      <c r="CI59" s="42">
        <v>631959281.81798005</v>
      </c>
      <c r="CJ59" s="42">
        <v>641354979.29999995</v>
      </c>
      <c r="CK59" s="42">
        <v>0</v>
      </c>
      <c r="CL59" s="42">
        <v>0</v>
      </c>
      <c r="CM59" s="55">
        <f t="shared" si="24"/>
        <v>0</v>
      </c>
      <c r="CN59" s="56">
        <v>0</v>
      </c>
      <c r="CO59" s="55">
        <f t="shared" si="25"/>
        <v>24653311748.139248</v>
      </c>
      <c r="CP59" s="58">
        <f t="shared" si="26"/>
        <v>16183013320.366707</v>
      </c>
      <c r="CQ59" s="59">
        <f t="shared" si="27"/>
        <v>1597179005.5254741</v>
      </c>
      <c r="CR59" s="59">
        <f t="shared" si="28"/>
        <v>14585834314.841232</v>
      </c>
      <c r="CS59" s="13">
        <f t="shared" si="29"/>
        <v>5307059687.0483131</v>
      </c>
      <c r="CT59" s="60">
        <f t="shared" si="30"/>
        <v>867112073.80872703</v>
      </c>
      <c r="CU59" s="60">
        <f t="shared" si="31"/>
        <v>3166633352.1216063</v>
      </c>
      <c r="CV59" s="60">
        <f t="shared" si="32"/>
        <v>1273314261.11798</v>
      </c>
      <c r="CW59" s="15">
        <f t="shared" si="33"/>
        <v>3074792748.9733295</v>
      </c>
      <c r="CX59" s="61">
        <f t="shared" si="36"/>
        <v>1577630152.4257801</v>
      </c>
      <c r="CY59" s="61">
        <f t="shared" si="37"/>
        <v>1497162596.5475492</v>
      </c>
      <c r="CZ59" s="61">
        <f t="shared" si="34"/>
        <v>0</v>
      </c>
      <c r="DA59" s="114">
        <f t="shared" si="35"/>
        <v>88445991.750894994</v>
      </c>
      <c r="DC59" s="62"/>
      <c r="DD59" s="62"/>
      <c r="DE59" s="62"/>
      <c r="DF59" s="62"/>
      <c r="DG59" s="62"/>
      <c r="DH59" s="63"/>
      <c r="DI59" s="63"/>
      <c r="DJ59" s="63"/>
      <c r="DK59" s="63"/>
      <c r="DL59" s="64"/>
      <c r="DM59" s="34"/>
      <c r="DN59" s="62"/>
      <c r="DO59" s="62"/>
      <c r="DP59" s="62"/>
      <c r="DS59" s="65"/>
    </row>
    <row r="60" spans="1:123" x14ac:dyDescent="0.45">
      <c r="A60" s="1">
        <v>57</v>
      </c>
      <c r="B60" s="42">
        <v>558</v>
      </c>
      <c r="C60" s="42" t="s">
        <v>165</v>
      </c>
      <c r="D60" s="55">
        <f t="shared" si="2"/>
        <v>1873038166.4449</v>
      </c>
      <c r="E60" s="56">
        <v>1873038166.4449</v>
      </c>
      <c r="F60" s="55">
        <f t="shared" si="3"/>
        <v>589273817.71336424</v>
      </c>
      <c r="G60" s="42">
        <v>227038182.72679001</v>
      </c>
      <c r="H60" s="42">
        <v>0</v>
      </c>
      <c r="I60" s="42">
        <v>7383418.4576422004</v>
      </c>
      <c r="J60" s="42">
        <v>29999999.999984</v>
      </c>
      <c r="K60" s="42">
        <v>26791959.031491</v>
      </c>
      <c r="L60" s="42">
        <v>129239999.99998</v>
      </c>
      <c r="M60" s="42">
        <v>72275838.612277001</v>
      </c>
      <c r="N60" s="42">
        <v>96544418.885199994</v>
      </c>
      <c r="O60" s="55">
        <f t="shared" si="4"/>
        <v>352471631.99998999</v>
      </c>
      <c r="P60" s="56">
        <v>0</v>
      </c>
      <c r="Q60" s="56">
        <v>352471631.99998999</v>
      </c>
      <c r="R60" s="55">
        <f t="shared" si="5"/>
        <v>157020540.91431999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157020540.91431999</v>
      </c>
      <c r="Z60" s="55">
        <f t="shared" si="6"/>
        <v>180887099.27194601</v>
      </c>
      <c r="AA60" s="55">
        <f t="shared" si="7"/>
        <v>0</v>
      </c>
      <c r="AB60" s="42">
        <v>0</v>
      </c>
      <c r="AC60" s="42">
        <v>0</v>
      </c>
      <c r="AD60" s="55">
        <f t="shared" si="8"/>
        <v>0</v>
      </c>
      <c r="AE60" s="42">
        <v>0</v>
      </c>
      <c r="AF60" s="42">
        <v>0</v>
      </c>
      <c r="AG60" s="55">
        <f t="shared" si="9"/>
        <v>180887099.27194601</v>
      </c>
      <c r="AH60" s="42">
        <v>75068146.207405999</v>
      </c>
      <c r="AI60" s="42">
        <v>105818953.06454</v>
      </c>
      <c r="AJ60" s="55">
        <f t="shared" si="10"/>
        <v>55309868.654820003</v>
      </c>
      <c r="AK60" s="42">
        <v>0</v>
      </c>
      <c r="AL60" s="42">
        <v>0</v>
      </c>
      <c r="AM60" s="42">
        <v>0</v>
      </c>
      <c r="AN60" s="42">
        <v>0</v>
      </c>
      <c r="AO60" s="42">
        <v>55309868.654820003</v>
      </c>
      <c r="AP60" s="55">
        <v>689342000.87418997</v>
      </c>
      <c r="AQ60" s="55">
        <f t="shared" si="11"/>
        <v>324260611.24833524</v>
      </c>
      <c r="AR60" s="42">
        <v>18423052.971970711</v>
      </c>
      <c r="AS60" s="42">
        <v>7895594.1308445893</v>
      </c>
      <c r="AT60" s="42">
        <v>297941964.14551997</v>
      </c>
      <c r="AU60" s="55">
        <f t="shared" si="12"/>
        <v>100708212.740407</v>
      </c>
      <c r="AV60" s="42">
        <v>23364462.740407001</v>
      </c>
      <c r="AW60" s="42">
        <v>77343750</v>
      </c>
      <c r="AX60" s="55">
        <v>0</v>
      </c>
      <c r="AY60" s="55">
        <v>0</v>
      </c>
      <c r="AZ60" s="55">
        <f t="shared" si="13"/>
        <v>0</v>
      </c>
      <c r="BA60" s="56">
        <v>0</v>
      </c>
      <c r="BB60" s="55">
        <f t="shared" si="14"/>
        <v>6532571327.6594229</v>
      </c>
      <c r="BC60" s="56">
        <v>5278868713.7620001</v>
      </c>
      <c r="BD60" s="56">
        <v>1190899109.9000001</v>
      </c>
      <c r="BE60" s="56">
        <v>62803503.997422002</v>
      </c>
      <c r="BF60" s="55">
        <f t="shared" si="15"/>
        <v>915086271.15481985</v>
      </c>
      <c r="BG60" s="42">
        <v>443358916.58591354</v>
      </c>
      <c r="BH60" s="42">
        <v>471727354.56890631</v>
      </c>
      <c r="BI60" s="42">
        <v>0</v>
      </c>
      <c r="BJ60" s="55">
        <v>477610730.27118999</v>
      </c>
      <c r="BK60" s="55">
        <f t="shared" si="16"/>
        <v>0</v>
      </c>
      <c r="BL60" s="56">
        <v>0</v>
      </c>
      <c r="BM60" s="55">
        <v>1631035251.8383</v>
      </c>
      <c r="BN60" s="55">
        <f t="shared" si="17"/>
        <v>304937647.04739302</v>
      </c>
      <c r="BO60" s="42">
        <v>204947792.56226</v>
      </c>
      <c r="BP60" s="42">
        <v>99989854.485133007</v>
      </c>
      <c r="BQ60" s="55">
        <v>530156534.75778604</v>
      </c>
      <c r="BR60" s="55">
        <f t="shared" si="18"/>
        <v>0</v>
      </c>
      <c r="BS60" s="56"/>
      <c r="BT60" s="42">
        <v>0</v>
      </c>
      <c r="BU60" s="55">
        <f t="shared" si="19"/>
        <v>34139103.2678506</v>
      </c>
      <c r="BV60" s="42">
        <v>31319769.310155001</v>
      </c>
      <c r="BW60" s="42">
        <v>2819333.9576956001</v>
      </c>
      <c r="BX60" s="55">
        <f t="shared" si="20"/>
        <v>0</v>
      </c>
      <c r="BY60" s="56">
        <v>0</v>
      </c>
      <c r="BZ60" s="55">
        <v>431434776.16619003</v>
      </c>
      <c r="CA60" s="55">
        <f t="shared" si="21"/>
        <v>21052631.578956999</v>
      </c>
      <c r="CB60" s="56">
        <v>0</v>
      </c>
      <c r="CC60" s="56">
        <v>21052631.578956999</v>
      </c>
      <c r="CD60" s="55">
        <f t="shared" si="22"/>
        <v>29314824.83041</v>
      </c>
      <c r="CE60" s="56">
        <v>29314824.83041</v>
      </c>
      <c r="CF60" s="57">
        <v>0</v>
      </c>
      <c r="CG60" s="56"/>
      <c r="CH60" s="55">
        <f t="shared" si="23"/>
        <v>1098338168.21262</v>
      </c>
      <c r="CI60" s="42">
        <v>691376089.77261996</v>
      </c>
      <c r="CJ60" s="42">
        <v>370731742.44</v>
      </c>
      <c r="CK60" s="42">
        <v>36230336</v>
      </c>
      <c r="CL60" s="42">
        <v>0</v>
      </c>
      <c r="CM60" s="55">
        <f t="shared" si="24"/>
        <v>0</v>
      </c>
      <c r="CN60" s="56">
        <v>0</v>
      </c>
      <c r="CO60" s="55">
        <f t="shared" si="25"/>
        <v>16327989216.647213</v>
      </c>
      <c r="CP60" s="58">
        <f t="shared" si="26"/>
        <v>11078458378.816803</v>
      </c>
      <c r="CQ60" s="59">
        <f t="shared" si="27"/>
        <v>2225509798.44489</v>
      </c>
      <c r="CR60" s="59">
        <f t="shared" si="28"/>
        <v>8852948580.3719139</v>
      </c>
      <c r="CS60" s="13">
        <f t="shared" si="29"/>
        <v>3452370984.3891134</v>
      </c>
      <c r="CT60" s="60">
        <f t="shared" si="30"/>
        <v>746294358.62768424</v>
      </c>
      <c r="CU60" s="60">
        <f t="shared" si="31"/>
        <v>1607738457.5488088</v>
      </c>
      <c r="CV60" s="60">
        <f t="shared" si="32"/>
        <v>1098338168.21262</v>
      </c>
      <c r="CW60" s="15">
        <f t="shared" si="33"/>
        <v>1797159853.4412961</v>
      </c>
      <c r="CX60" s="61">
        <f t="shared" si="36"/>
        <v>236196967.92676601</v>
      </c>
      <c r="CY60" s="61">
        <f t="shared" si="37"/>
        <v>1539910253.9355731</v>
      </c>
      <c r="CZ60" s="61">
        <f t="shared" si="34"/>
        <v>21052631.578956999</v>
      </c>
      <c r="DA60" s="114">
        <f t="shared" si="35"/>
        <v>0</v>
      </c>
      <c r="DC60" s="62"/>
      <c r="DD60" s="62"/>
      <c r="DE60" s="62"/>
      <c r="DF60" s="62"/>
      <c r="DG60" s="62"/>
      <c r="DH60" s="63"/>
      <c r="DI60" s="63"/>
      <c r="DJ60" s="63"/>
      <c r="DK60" s="63"/>
      <c r="DL60" s="64"/>
      <c r="DM60" s="34"/>
      <c r="DN60" s="62"/>
      <c r="DO60" s="62"/>
      <c r="DP60" s="62"/>
      <c r="DS60" s="65"/>
    </row>
    <row r="61" spans="1:123" x14ac:dyDescent="0.45">
      <c r="A61" s="1">
        <v>58</v>
      </c>
      <c r="B61" s="42">
        <v>559</v>
      </c>
      <c r="C61" s="42" t="s">
        <v>166</v>
      </c>
      <c r="D61" s="55">
        <f t="shared" si="2"/>
        <v>1838503814.9621999</v>
      </c>
      <c r="E61" s="56">
        <v>1838503814.9621999</v>
      </c>
      <c r="F61" s="55">
        <f t="shared" si="3"/>
        <v>864241946.05244565</v>
      </c>
      <c r="G61" s="42">
        <v>348508665.89434999</v>
      </c>
      <c r="H61" s="42">
        <v>0</v>
      </c>
      <c r="I61" s="42">
        <v>5778978.5664946996</v>
      </c>
      <c r="J61" s="42">
        <v>0</v>
      </c>
      <c r="K61" s="42">
        <v>26791959.031491</v>
      </c>
      <c r="L61" s="42">
        <v>176159999.99998999</v>
      </c>
      <c r="M61" s="42">
        <v>133922877.42872</v>
      </c>
      <c r="N61" s="42">
        <v>173079465.13139999</v>
      </c>
      <c r="O61" s="55">
        <f t="shared" si="4"/>
        <v>99129971.999805003</v>
      </c>
      <c r="P61" s="56">
        <v>0</v>
      </c>
      <c r="Q61" s="56">
        <v>99129971.999805003</v>
      </c>
      <c r="R61" s="55">
        <f t="shared" si="5"/>
        <v>47148837.038638003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47148837.038638003</v>
      </c>
      <c r="Z61" s="55">
        <f t="shared" si="6"/>
        <v>1907904125.8901701</v>
      </c>
      <c r="AA61" s="55">
        <f t="shared" si="7"/>
        <v>1907904125.8901701</v>
      </c>
      <c r="AB61" s="42">
        <v>791780212.23547006</v>
      </c>
      <c r="AC61" s="42">
        <v>1116123913.6547</v>
      </c>
      <c r="AD61" s="55">
        <f t="shared" si="8"/>
        <v>0</v>
      </c>
      <c r="AE61" s="42">
        <v>0</v>
      </c>
      <c r="AF61" s="42">
        <v>0</v>
      </c>
      <c r="AG61" s="55">
        <f t="shared" si="9"/>
        <v>0</v>
      </c>
      <c r="AH61" s="42">
        <v>0</v>
      </c>
      <c r="AI61" s="42">
        <v>0</v>
      </c>
      <c r="AJ61" s="55">
        <f t="shared" si="10"/>
        <v>44734025.81538</v>
      </c>
      <c r="AK61" s="42">
        <v>0</v>
      </c>
      <c r="AL61" s="42">
        <v>0</v>
      </c>
      <c r="AM61" s="42">
        <v>0</v>
      </c>
      <c r="AN61" s="42">
        <v>0</v>
      </c>
      <c r="AO61" s="42">
        <v>44734025.81538</v>
      </c>
      <c r="AP61" s="55">
        <v>350722795.19340998</v>
      </c>
      <c r="AQ61" s="55">
        <f t="shared" si="11"/>
        <v>250493006.27107602</v>
      </c>
      <c r="AR61" s="42">
        <v>48444929.253697202</v>
      </c>
      <c r="AS61" s="42">
        <v>20762112.537298799</v>
      </c>
      <c r="AT61" s="42">
        <v>181285964.48008001</v>
      </c>
      <c r="AU61" s="55">
        <f t="shared" si="12"/>
        <v>184408793.561616</v>
      </c>
      <c r="AV61" s="42">
        <v>61947856.061616004</v>
      </c>
      <c r="AW61" s="42">
        <v>122460937.5</v>
      </c>
      <c r="AX61" s="55">
        <v>0</v>
      </c>
      <c r="AY61" s="55">
        <v>0</v>
      </c>
      <c r="AZ61" s="55">
        <f t="shared" si="13"/>
        <v>0</v>
      </c>
      <c r="BA61" s="56">
        <v>0</v>
      </c>
      <c r="BB61" s="55">
        <f t="shared" si="14"/>
        <v>4408270466.8180704</v>
      </c>
      <c r="BC61" s="56">
        <v>3834008051.427</v>
      </c>
      <c r="BD61" s="56">
        <v>374732520.07617003</v>
      </c>
      <c r="BE61" s="56">
        <v>199529895.31490001</v>
      </c>
      <c r="BF61" s="55">
        <f t="shared" si="15"/>
        <v>1108452312.5779622</v>
      </c>
      <c r="BG61" s="42">
        <v>569611451.40395474</v>
      </c>
      <c r="BH61" s="42">
        <v>382523955.17400742</v>
      </c>
      <c r="BI61" s="42">
        <v>156316906.00000003</v>
      </c>
      <c r="BJ61" s="55">
        <v>809494453.45747995</v>
      </c>
      <c r="BK61" s="55">
        <f t="shared" si="16"/>
        <v>0</v>
      </c>
      <c r="BL61" s="56">
        <v>0</v>
      </c>
      <c r="BM61" s="55">
        <v>3890819846.3011999</v>
      </c>
      <c r="BN61" s="55">
        <f t="shared" si="17"/>
        <v>447461272.63390994</v>
      </c>
      <c r="BO61" s="42">
        <v>284860871.28408998</v>
      </c>
      <c r="BP61" s="42">
        <v>162600401.34981999</v>
      </c>
      <c r="BQ61" s="55">
        <v>36077382.927665792</v>
      </c>
      <c r="BR61" s="55">
        <f t="shared" si="18"/>
        <v>0</v>
      </c>
      <c r="BS61" s="56"/>
      <c r="BT61" s="42">
        <v>0</v>
      </c>
      <c r="BU61" s="55">
        <f t="shared" si="19"/>
        <v>59348772.434132002</v>
      </c>
      <c r="BV61" s="42">
        <v>52764560.928135</v>
      </c>
      <c r="BW61" s="42">
        <v>6584211.5059970003</v>
      </c>
      <c r="BX61" s="55">
        <f t="shared" si="20"/>
        <v>0</v>
      </c>
      <c r="BY61" s="56">
        <v>0</v>
      </c>
      <c r="BZ61" s="55">
        <v>314808465.10833001</v>
      </c>
      <c r="CA61" s="55">
        <f t="shared" si="21"/>
        <v>21052631.578956999</v>
      </c>
      <c r="CB61" s="56">
        <v>0</v>
      </c>
      <c r="CC61" s="56">
        <v>21052631.578956999</v>
      </c>
      <c r="CD61" s="55">
        <f t="shared" si="22"/>
        <v>63310023.616159</v>
      </c>
      <c r="CE61" s="56">
        <v>63310023.616159</v>
      </c>
      <c r="CF61" s="57">
        <v>0</v>
      </c>
      <c r="CG61" s="56"/>
      <c r="CH61" s="55">
        <f t="shared" si="23"/>
        <v>275705315.26181996</v>
      </c>
      <c r="CI61" s="42">
        <v>193976790.70181999</v>
      </c>
      <c r="CJ61" s="42">
        <v>81728524.560000002</v>
      </c>
      <c r="CK61" s="42">
        <v>0</v>
      </c>
      <c r="CL61" s="42">
        <v>0</v>
      </c>
      <c r="CM61" s="55">
        <f t="shared" si="24"/>
        <v>0</v>
      </c>
      <c r="CN61" s="56">
        <v>0</v>
      </c>
      <c r="CO61" s="55">
        <f t="shared" si="25"/>
        <v>17022088259.500427</v>
      </c>
      <c r="CP61" s="58">
        <f t="shared" si="26"/>
        <v>10587446895.274685</v>
      </c>
      <c r="CQ61" s="59">
        <f t="shared" si="27"/>
        <v>1937633786.9620049</v>
      </c>
      <c r="CR61" s="59">
        <f t="shared" si="28"/>
        <v>8649813108.3126793</v>
      </c>
      <c r="CS61" s="13">
        <f t="shared" si="29"/>
        <v>3116161485.8861427</v>
      </c>
      <c r="CT61" s="60">
        <f t="shared" si="30"/>
        <v>911390783.09108365</v>
      </c>
      <c r="CU61" s="60">
        <f t="shared" si="31"/>
        <v>1929065387.5332391</v>
      </c>
      <c r="CV61" s="60">
        <f t="shared" si="32"/>
        <v>275705315.26181996</v>
      </c>
      <c r="CW61" s="15">
        <f t="shared" si="33"/>
        <v>3318479878.3395991</v>
      </c>
      <c r="CX61" s="61">
        <f t="shared" si="36"/>
        <v>1952638151.7055502</v>
      </c>
      <c r="CY61" s="61">
        <f t="shared" si="37"/>
        <v>1344789095.0550919</v>
      </c>
      <c r="CZ61" s="61">
        <f t="shared" si="34"/>
        <v>21052631.578956999</v>
      </c>
      <c r="DA61" s="114">
        <f t="shared" si="35"/>
        <v>0</v>
      </c>
      <c r="DC61" s="62"/>
      <c r="DD61" s="62"/>
      <c r="DE61" s="62"/>
      <c r="DF61" s="62"/>
      <c r="DG61" s="62"/>
      <c r="DH61" s="63"/>
      <c r="DI61" s="63"/>
      <c r="DJ61" s="63"/>
      <c r="DK61" s="63"/>
      <c r="DL61" s="64"/>
      <c r="DM61" s="34"/>
      <c r="DN61" s="62"/>
      <c r="DO61" s="62"/>
      <c r="DP61" s="62"/>
      <c r="DS61" s="65"/>
    </row>
    <row r="62" spans="1:123" x14ac:dyDescent="0.45">
      <c r="A62" s="1">
        <v>59</v>
      </c>
      <c r="B62" s="42">
        <v>560</v>
      </c>
      <c r="C62" s="42" t="s">
        <v>167</v>
      </c>
      <c r="D62" s="55">
        <f t="shared" si="2"/>
        <v>1382683257.3642001</v>
      </c>
      <c r="E62" s="56">
        <v>1382683257.3642001</v>
      </c>
      <c r="F62" s="55">
        <f t="shared" si="3"/>
        <v>1167681959.570873</v>
      </c>
      <c r="G62" s="42">
        <v>455178002.09570998</v>
      </c>
      <c r="H62" s="42">
        <v>0</v>
      </c>
      <c r="I62" s="42">
        <v>15320065.388947999</v>
      </c>
      <c r="J62" s="42">
        <v>29999999.999984</v>
      </c>
      <c r="K62" s="42">
        <v>26791959.031491</v>
      </c>
      <c r="L62" s="42">
        <v>189840000</v>
      </c>
      <c r="M62" s="42">
        <v>131797117.46954</v>
      </c>
      <c r="N62" s="42">
        <v>318754815.58520001</v>
      </c>
      <c r="O62" s="55">
        <f t="shared" si="4"/>
        <v>538864352.00005996</v>
      </c>
      <c r="P62" s="56">
        <v>0</v>
      </c>
      <c r="Q62" s="56">
        <v>538864352.00005996</v>
      </c>
      <c r="R62" s="55">
        <f t="shared" si="5"/>
        <v>227159998.21838999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227159998.21838999</v>
      </c>
      <c r="Z62" s="55">
        <f t="shared" si="6"/>
        <v>495765678.90957999</v>
      </c>
      <c r="AA62" s="55">
        <f t="shared" si="7"/>
        <v>0</v>
      </c>
      <c r="AB62" s="42">
        <v>0</v>
      </c>
      <c r="AC62" s="42">
        <v>0</v>
      </c>
      <c r="AD62" s="55">
        <f t="shared" si="8"/>
        <v>0</v>
      </c>
      <c r="AE62" s="42">
        <v>0</v>
      </c>
      <c r="AF62" s="42">
        <v>0</v>
      </c>
      <c r="AG62" s="55">
        <f t="shared" si="9"/>
        <v>495765678.90957999</v>
      </c>
      <c r="AH62" s="42">
        <v>205742756.77364001</v>
      </c>
      <c r="AI62" s="42">
        <v>290022922.13594002</v>
      </c>
      <c r="AJ62" s="55">
        <f t="shared" si="10"/>
        <v>90069068.888940006</v>
      </c>
      <c r="AK62" s="42">
        <v>0</v>
      </c>
      <c r="AL62" s="42">
        <v>0</v>
      </c>
      <c r="AM62" s="42">
        <v>0</v>
      </c>
      <c r="AN62" s="42">
        <v>0</v>
      </c>
      <c r="AO62" s="42">
        <v>90069068.888940006</v>
      </c>
      <c r="AP62" s="55">
        <v>774947547.83397996</v>
      </c>
      <c r="AQ62" s="55">
        <f t="shared" si="11"/>
        <v>393969340.141689</v>
      </c>
      <c r="AR62" s="42">
        <v>54316763.234320298</v>
      </c>
      <c r="AS62" s="42">
        <v>23278612.814708699</v>
      </c>
      <c r="AT62" s="42">
        <v>316373964.09266001</v>
      </c>
      <c r="AU62" s="55">
        <f t="shared" si="12"/>
        <v>213614187.01438898</v>
      </c>
      <c r="AV62" s="42">
        <v>78262624.514388993</v>
      </c>
      <c r="AW62" s="42">
        <v>135351562.5</v>
      </c>
      <c r="AX62" s="55">
        <v>0</v>
      </c>
      <c r="AY62" s="55">
        <v>0</v>
      </c>
      <c r="AZ62" s="55">
        <f t="shared" si="13"/>
        <v>0</v>
      </c>
      <c r="BA62" s="56">
        <v>0</v>
      </c>
      <c r="BB62" s="55">
        <f t="shared" si="14"/>
        <v>12889062491.660488</v>
      </c>
      <c r="BC62" s="56">
        <v>9069268437.9923992</v>
      </c>
      <c r="BD62" s="56">
        <v>3233485621.6719999</v>
      </c>
      <c r="BE62" s="56">
        <v>586308431.99609005</v>
      </c>
      <c r="BF62" s="55">
        <f t="shared" si="15"/>
        <v>2125249919.9158964</v>
      </c>
      <c r="BG62" s="42">
        <v>979450397.14436579</v>
      </c>
      <c r="BH62" s="42">
        <v>873726906.36802185</v>
      </c>
      <c r="BI62" s="42">
        <v>272072616.40350878</v>
      </c>
      <c r="BJ62" s="55">
        <v>1880910616.2144001</v>
      </c>
      <c r="BK62" s="55">
        <f t="shared" si="16"/>
        <v>0</v>
      </c>
      <c r="BL62" s="56">
        <v>0</v>
      </c>
      <c r="BM62" s="55">
        <v>4097686974.9580998</v>
      </c>
      <c r="BN62" s="55">
        <f t="shared" si="17"/>
        <v>327833679.28128999</v>
      </c>
      <c r="BO62" s="42">
        <v>327833679.28128999</v>
      </c>
      <c r="BP62" s="42">
        <v>0</v>
      </c>
      <c r="BQ62" s="55">
        <v>626362889.23133028</v>
      </c>
      <c r="BR62" s="55">
        <f t="shared" si="18"/>
        <v>0</v>
      </c>
      <c r="BS62" s="56"/>
      <c r="BT62" s="42">
        <v>0</v>
      </c>
      <c r="BU62" s="55">
        <f t="shared" si="19"/>
        <v>50288783.773547001</v>
      </c>
      <c r="BV62" s="42">
        <v>38518063.875765003</v>
      </c>
      <c r="BW62" s="42">
        <v>11770719.897782</v>
      </c>
      <c r="BX62" s="55">
        <f t="shared" si="20"/>
        <v>0</v>
      </c>
      <c r="BY62" s="56">
        <v>0</v>
      </c>
      <c r="BZ62" s="55">
        <v>523548842.78662002</v>
      </c>
      <c r="CA62" s="55">
        <f t="shared" si="21"/>
        <v>21052631.578956999</v>
      </c>
      <c r="CB62" s="56">
        <v>0</v>
      </c>
      <c r="CC62" s="56">
        <v>21052631.578956999</v>
      </c>
      <c r="CD62" s="55">
        <f t="shared" si="22"/>
        <v>99509664.484145999</v>
      </c>
      <c r="CE62" s="56">
        <v>99509664.484145999</v>
      </c>
      <c r="CF62" s="57">
        <v>0</v>
      </c>
      <c r="CG62" s="56"/>
      <c r="CH62" s="55">
        <f t="shared" si="23"/>
        <v>1015986792.26547</v>
      </c>
      <c r="CI62" s="42">
        <v>441446782.85547</v>
      </c>
      <c r="CJ62" s="42">
        <v>500500431.41000003</v>
      </c>
      <c r="CK62" s="42">
        <v>59775462</v>
      </c>
      <c r="CL62" s="42">
        <v>14264116</v>
      </c>
      <c r="CM62" s="55">
        <f t="shared" si="24"/>
        <v>0</v>
      </c>
      <c r="CN62" s="56">
        <v>0</v>
      </c>
      <c r="CO62" s="55">
        <f t="shared" si="25"/>
        <v>28942248676.09235</v>
      </c>
      <c r="CP62" s="58">
        <f t="shared" si="26"/>
        <v>19683244623.81683</v>
      </c>
      <c r="CQ62" s="59">
        <f t="shared" si="27"/>
        <v>1921547609.3642602</v>
      </c>
      <c r="CR62" s="59">
        <f t="shared" si="28"/>
        <v>17761697014.452568</v>
      </c>
      <c r="CS62" s="13">
        <f t="shared" si="29"/>
        <v>5407680137.6513023</v>
      </c>
      <c r="CT62" s="60">
        <f t="shared" si="30"/>
        <v>1394841957.789263</v>
      </c>
      <c r="CU62" s="60">
        <f t="shared" si="31"/>
        <v>2996851387.5965686</v>
      </c>
      <c r="CV62" s="60">
        <f t="shared" si="32"/>
        <v>1015986792.26547</v>
      </c>
      <c r="CW62" s="15">
        <f t="shared" si="33"/>
        <v>3851323914.6242166</v>
      </c>
      <c r="CX62" s="61">
        <f t="shared" si="36"/>
        <v>585834747.79851997</v>
      </c>
      <c r="CY62" s="61">
        <f t="shared" si="37"/>
        <v>3244436535.2467394</v>
      </c>
      <c r="CZ62" s="61">
        <f t="shared" si="34"/>
        <v>21052631.578956999</v>
      </c>
      <c r="DA62" s="114">
        <f t="shared" si="35"/>
        <v>0</v>
      </c>
      <c r="DC62" s="62"/>
      <c r="DD62" s="62"/>
      <c r="DE62" s="62"/>
      <c r="DF62" s="62"/>
      <c r="DG62" s="62"/>
      <c r="DH62" s="63"/>
      <c r="DI62" s="63"/>
      <c r="DJ62" s="63"/>
      <c r="DK62" s="63"/>
      <c r="DL62" s="64"/>
      <c r="DM62" s="34"/>
      <c r="DN62" s="62"/>
      <c r="DO62" s="62"/>
      <c r="DP62" s="62"/>
      <c r="DS62" s="65"/>
    </row>
    <row r="63" spans="1:123" x14ac:dyDescent="0.45">
      <c r="A63" s="1">
        <v>60</v>
      </c>
      <c r="B63" s="42">
        <v>561</v>
      </c>
      <c r="C63" s="42" t="s">
        <v>168</v>
      </c>
      <c r="D63" s="55">
        <f t="shared" si="2"/>
        <v>1537708008.244</v>
      </c>
      <c r="E63" s="56">
        <v>1537708008.244</v>
      </c>
      <c r="F63" s="55">
        <f t="shared" si="3"/>
        <v>693010182.11048293</v>
      </c>
      <c r="G63" s="42">
        <v>304050056.83156002</v>
      </c>
      <c r="H63" s="42">
        <v>0</v>
      </c>
      <c r="I63" s="42">
        <v>10614034.664422</v>
      </c>
      <c r="J63" s="42">
        <v>29999999.999984</v>
      </c>
      <c r="K63" s="42">
        <v>26791959.031491</v>
      </c>
      <c r="L63" s="42">
        <v>104759999.99997</v>
      </c>
      <c r="M63" s="42">
        <v>42090047.191855997</v>
      </c>
      <c r="N63" s="42">
        <v>174704084.39120001</v>
      </c>
      <c r="O63" s="55">
        <f t="shared" si="4"/>
        <v>195567564.0002</v>
      </c>
      <c r="P63" s="56">
        <v>0</v>
      </c>
      <c r="Q63" s="56">
        <v>195567564.0002</v>
      </c>
      <c r="R63" s="55">
        <f t="shared" si="5"/>
        <v>62574697.064147003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62574697.064147003</v>
      </c>
      <c r="Z63" s="55">
        <f t="shared" si="6"/>
        <v>506976351.43473005</v>
      </c>
      <c r="AA63" s="55">
        <f t="shared" si="7"/>
        <v>0</v>
      </c>
      <c r="AB63" s="42">
        <v>0</v>
      </c>
      <c r="AC63" s="42">
        <v>0</v>
      </c>
      <c r="AD63" s="55">
        <f t="shared" si="8"/>
        <v>0</v>
      </c>
      <c r="AE63" s="42">
        <v>0</v>
      </c>
      <c r="AF63" s="42">
        <v>0</v>
      </c>
      <c r="AG63" s="55">
        <f t="shared" si="9"/>
        <v>506976351.43473005</v>
      </c>
      <c r="AH63" s="42">
        <v>210395185.87217</v>
      </c>
      <c r="AI63" s="42">
        <v>296581165.56256002</v>
      </c>
      <c r="AJ63" s="55">
        <f t="shared" si="10"/>
        <v>40547018.576580003</v>
      </c>
      <c r="AK63" s="42">
        <v>0</v>
      </c>
      <c r="AL63" s="42">
        <v>0</v>
      </c>
      <c r="AM63" s="42">
        <v>0</v>
      </c>
      <c r="AN63" s="42">
        <v>0</v>
      </c>
      <c r="AO63" s="42">
        <v>40547018.576580003</v>
      </c>
      <c r="AP63" s="55">
        <v>616099833.11366999</v>
      </c>
      <c r="AQ63" s="55">
        <f t="shared" si="11"/>
        <v>392850429.12144697</v>
      </c>
      <c r="AR63" s="42">
        <v>30786325.585390903</v>
      </c>
      <c r="AS63" s="42">
        <v>13194139.536596099</v>
      </c>
      <c r="AT63" s="42">
        <v>348869963.99945998</v>
      </c>
      <c r="AU63" s="55">
        <f t="shared" si="12"/>
        <v>119414902.256806</v>
      </c>
      <c r="AV63" s="42">
        <v>42071152.256806001</v>
      </c>
      <c r="AW63" s="42">
        <v>77343750</v>
      </c>
      <c r="AX63" s="55">
        <v>0</v>
      </c>
      <c r="AY63" s="55">
        <v>0</v>
      </c>
      <c r="AZ63" s="55">
        <f t="shared" si="13"/>
        <v>0</v>
      </c>
      <c r="BA63" s="56">
        <v>0</v>
      </c>
      <c r="BB63" s="55">
        <f t="shared" si="14"/>
        <v>10306323998.6415</v>
      </c>
      <c r="BC63" s="56">
        <v>7155111815.5832996</v>
      </c>
      <c r="BD63" s="56">
        <v>1953630801.0629001</v>
      </c>
      <c r="BE63" s="56">
        <v>1197581381.9953001</v>
      </c>
      <c r="BF63" s="55">
        <f t="shared" si="15"/>
        <v>2315911031.8237557</v>
      </c>
      <c r="BG63" s="42">
        <v>625618482.69088304</v>
      </c>
      <c r="BH63" s="42">
        <v>1334669643.1328728</v>
      </c>
      <c r="BI63" s="42">
        <v>355622906</v>
      </c>
      <c r="BJ63" s="55">
        <v>932263440.56771004</v>
      </c>
      <c r="BK63" s="55">
        <f t="shared" si="16"/>
        <v>0</v>
      </c>
      <c r="BL63" s="56">
        <v>0</v>
      </c>
      <c r="BM63" s="55">
        <v>2079645125.8368001</v>
      </c>
      <c r="BN63" s="55">
        <f t="shared" si="17"/>
        <v>158717068.06253999</v>
      </c>
      <c r="BO63" s="42">
        <v>158717068.06253999</v>
      </c>
      <c r="BP63" s="42">
        <v>0</v>
      </c>
      <c r="BQ63" s="55">
        <v>1050363243.1327859</v>
      </c>
      <c r="BR63" s="55">
        <f t="shared" si="18"/>
        <v>0</v>
      </c>
      <c r="BS63" s="56"/>
      <c r="BT63" s="42">
        <v>0</v>
      </c>
      <c r="BU63" s="55">
        <f t="shared" si="19"/>
        <v>39496149.748497799</v>
      </c>
      <c r="BV63" s="42">
        <v>32723345.502360001</v>
      </c>
      <c r="BW63" s="42">
        <v>6772804.2461377997</v>
      </c>
      <c r="BX63" s="55">
        <f t="shared" si="20"/>
        <v>0</v>
      </c>
      <c r="BY63" s="56">
        <v>0</v>
      </c>
      <c r="BZ63" s="55">
        <v>481986021.63687003</v>
      </c>
      <c r="CA63" s="55">
        <f t="shared" si="21"/>
        <v>21052631.578956999</v>
      </c>
      <c r="CB63" s="56">
        <v>0</v>
      </c>
      <c r="CC63" s="56">
        <v>21052631.578956999</v>
      </c>
      <c r="CD63" s="55">
        <f t="shared" si="22"/>
        <v>56634223.862078004</v>
      </c>
      <c r="CE63" s="56">
        <v>56634223.862078004</v>
      </c>
      <c r="CF63" s="57">
        <v>0</v>
      </c>
      <c r="CG63" s="56"/>
      <c r="CH63" s="55">
        <f t="shared" si="23"/>
        <v>1597678302.7919099</v>
      </c>
      <c r="CI63" s="42">
        <v>363537494.46191001</v>
      </c>
      <c r="CJ63" s="42">
        <v>1227689866.3299999</v>
      </c>
      <c r="CK63" s="42">
        <v>6450942</v>
      </c>
      <c r="CL63" s="42">
        <v>0</v>
      </c>
      <c r="CM63" s="55">
        <f t="shared" si="24"/>
        <v>0</v>
      </c>
      <c r="CN63" s="56">
        <v>0</v>
      </c>
      <c r="CO63" s="55">
        <f t="shared" si="25"/>
        <v>23204820223.605469</v>
      </c>
      <c r="CP63" s="58">
        <f t="shared" si="26"/>
        <v>14735344529.83617</v>
      </c>
      <c r="CQ63" s="59">
        <f t="shared" si="27"/>
        <v>1733275572.2442</v>
      </c>
      <c r="CR63" s="59">
        <f t="shared" si="28"/>
        <v>13002068957.59197</v>
      </c>
      <c r="CS63" s="13">
        <f t="shared" si="29"/>
        <v>5316872084.5848589</v>
      </c>
      <c r="CT63" s="60">
        <f t="shared" si="30"/>
        <v>755584879.17462993</v>
      </c>
      <c r="CU63" s="60">
        <f t="shared" si="31"/>
        <v>2963608902.618319</v>
      </c>
      <c r="CV63" s="60">
        <f t="shared" si="32"/>
        <v>1597678302.7919099</v>
      </c>
      <c r="CW63" s="15">
        <f t="shared" si="33"/>
        <v>3152603609.1844392</v>
      </c>
      <c r="CX63" s="61">
        <f t="shared" si="36"/>
        <v>547523370.0113101</v>
      </c>
      <c r="CY63" s="61">
        <f t="shared" si="37"/>
        <v>2584027607.594172</v>
      </c>
      <c r="CZ63" s="61">
        <f t="shared" si="34"/>
        <v>21052631.578956999</v>
      </c>
      <c r="DA63" s="114">
        <f t="shared" si="35"/>
        <v>0</v>
      </c>
      <c r="DC63" s="62"/>
      <c r="DD63" s="62"/>
      <c r="DE63" s="62"/>
      <c r="DF63" s="62"/>
      <c r="DG63" s="62"/>
      <c r="DH63" s="63"/>
      <c r="DI63" s="63"/>
      <c r="DJ63" s="63"/>
      <c r="DK63" s="63"/>
      <c r="DL63" s="64"/>
      <c r="DM63" s="34"/>
      <c r="DN63" s="62"/>
      <c r="DO63" s="62"/>
      <c r="DP63" s="62"/>
      <c r="DS63" s="65"/>
    </row>
    <row r="64" spans="1:123" x14ac:dyDescent="0.45">
      <c r="A64" s="1">
        <v>61</v>
      </c>
      <c r="B64" s="42">
        <v>562</v>
      </c>
      <c r="C64" s="42" t="s">
        <v>169</v>
      </c>
      <c r="D64" s="55">
        <f t="shared" si="2"/>
        <v>1357014717.8440001</v>
      </c>
      <c r="E64" s="56">
        <v>1357014717.8440001</v>
      </c>
      <c r="F64" s="55">
        <f t="shared" si="3"/>
        <v>1011841315.209765</v>
      </c>
      <c r="G64" s="42">
        <v>381073307.09437001</v>
      </c>
      <c r="H64" s="42">
        <v>25000000</v>
      </c>
      <c r="I64" s="42">
        <v>11136926.967150001</v>
      </c>
      <c r="J64" s="42">
        <v>29999999.999984</v>
      </c>
      <c r="K64" s="42">
        <v>26791959.031491</v>
      </c>
      <c r="L64" s="42">
        <v>170160000.00005999</v>
      </c>
      <c r="M64" s="42">
        <v>127970749.54290999</v>
      </c>
      <c r="N64" s="42">
        <v>239708372.5738</v>
      </c>
      <c r="O64" s="55">
        <f t="shared" si="4"/>
        <v>378028060.99987</v>
      </c>
      <c r="P64" s="56">
        <v>0</v>
      </c>
      <c r="Q64" s="56">
        <v>378028060.99987</v>
      </c>
      <c r="R64" s="55">
        <f t="shared" si="5"/>
        <v>125779622.02721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125779622.02721</v>
      </c>
      <c r="Z64" s="55">
        <f t="shared" si="6"/>
        <v>364009926.68404001</v>
      </c>
      <c r="AA64" s="55">
        <f t="shared" si="7"/>
        <v>0</v>
      </c>
      <c r="AB64" s="42">
        <v>0</v>
      </c>
      <c r="AC64" s="42">
        <v>0</v>
      </c>
      <c r="AD64" s="55">
        <f t="shared" si="8"/>
        <v>0</v>
      </c>
      <c r="AE64" s="42">
        <v>0</v>
      </c>
      <c r="AF64" s="42">
        <v>0</v>
      </c>
      <c r="AG64" s="55">
        <f t="shared" si="9"/>
        <v>364009926.68404001</v>
      </c>
      <c r="AH64" s="42">
        <v>151064119.59309</v>
      </c>
      <c r="AI64" s="42">
        <v>212945807.09095001</v>
      </c>
      <c r="AJ64" s="55">
        <f t="shared" si="10"/>
        <v>48026092.482239999</v>
      </c>
      <c r="AK64" s="42">
        <v>0</v>
      </c>
      <c r="AL64" s="42">
        <v>0</v>
      </c>
      <c r="AM64" s="42">
        <v>0</v>
      </c>
      <c r="AN64" s="42">
        <v>0</v>
      </c>
      <c r="AO64" s="42">
        <v>48026092.482239999</v>
      </c>
      <c r="AP64" s="55">
        <v>623981376.31369996</v>
      </c>
      <c r="AQ64" s="55">
        <f t="shared" si="11"/>
        <v>355613669.86173606</v>
      </c>
      <c r="AR64" s="42">
        <v>44536593.989402205</v>
      </c>
      <c r="AS64" s="42">
        <v>19087111.709743802</v>
      </c>
      <c r="AT64" s="42">
        <v>291989964.16259003</v>
      </c>
      <c r="AU64" s="55">
        <f t="shared" si="12"/>
        <v>179051504.75239</v>
      </c>
      <c r="AV64" s="42">
        <v>63035879.752389997</v>
      </c>
      <c r="AW64" s="42">
        <v>116015625</v>
      </c>
      <c r="AX64" s="55">
        <v>0</v>
      </c>
      <c r="AY64" s="55">
        <v>0</v>
      </c>
      <c r="AZ64" s="55">
        <f t="shared" si="13"/>
        <v>0</v>
      </c>
      <c r="BA64" s="56">
        <v>0</v>
      </c>
      <c r="BB64" s="55">
        <f t="shared" si="14"/>
        <v>8468597348.9948997</v>
      </c>
      <c r="BC64" s="56">
        <v>7025621779.8926001</v>
      </c>
      <c r="BD64" s="56">
        <v>1442975569.1022999</v>
      </c>
      <c r="BE64" s="56">
        <v>0</v>
      </c>
      <c r="BF64" s="55">
        <f t="shared" si="15"/>
        <v>1457053485.1149049</v>
      </c>
      <c r="BG64" s="42">
        <v>657590905.78551233</v>
      </c>
      <c r="BH64" s="42">
        <v>799462579.32939267</v>
      </c>
      <c r="BI64" s="42">
        <v>0</v>
      </c>
      <c r="BJ64" s="55">
        <v>1328551318.6217999</v>
      </c>
      <c r="BK64" s="55">
        <f t="shared" si="16"/>
        <v>0</v>
      </c>
      <c r="BL64" s="56">
        <v>0</v>
      </c>
      <c r="BM64" s="55">
        <v>3683072735.7568002</v>
      </c>
      <c r="BN64" s="55">
        <f t="shared" si="17"/>
        <v>425624731.13777995</v>
      </c>
      <c r="BO64" s="42">
        <v>265642450.75251999</v>
      </c>
      <c r="BP64" s="42">
        <v>159982280.38525999</v>
      </c>
      <c r="BQ64" s="55">
        <v>1104479317.523591</v>
      </c>
      <c r="BR64" s="55">
        <f t="shared" si="18"/>
        <v>0</v>
      </c>
      <c r="BS64" s="56"/>
      <c r="BT64" s="42">
        <v>0</v>
      </c>
      <c r="BU64" s="55">
        <f t="shared" si="19"/>
        <v>50734671.397848897</v>
      </c>
      <c r="BV64" s="42">
        <v>41984774.242559999</v>
      </c>
      <c r="BW64" s="42">
        <v>8749897.1552888993</v>
      </c>
      <c r="BX64" s="55">
        <f t="shared" si="20"/>
        <v>0</v>
      </c>
      <c r="BY64" s="56">
        <v>0</v>
      </c>
      <c r="BZ64" s="55">
        <v>514972823.17001998</v>
      </c>
      <c r="CA64" s="55">
        <f t="shared" si="21"/>
        <v>21052631.578956999</v>
      </c>
      <c r="CB64" s="56">
        <v>0</v>
      </c>
      <c r="CC64" s="56">
        <v>21052631.578956999</v>
      </c>
      <c r="CD64" s="55">
        <f t="shared" si="22"/>
        <v>72537953.152352005</v>
      </c>
      <c r="CE64" s="56">
        <v>72537953.152352005</v>
      </c>
      <c r="CF64" s="57">
        <v>0</v>
      </c>
      <c r="CG64" s="56"/>
      <c r="CH64" s="55">
        <f t="shared" si="23"/>
        <v>962065817.26409006</v>
      </c>
      <c r="CI64" s="42">
        <v>431886190.27408999</v>
      </c>
      <c r="CJ64" s="42">
        <v>295368362.99000001</v>
      </c>
      <c r="CK64" s="42">
        <v>119426251</v>
      </c>
      <c r="CL64" s="42">
        <v>115385013</v>
      </c>
      <c r="CM64" s="55">
        <f t="shared" si="24"/>
        <v>0</v>
      </c>
      <c r="CN64" s="56">
        <v>0</v>
      </c>
      <c r="CO64" s="55">
        <f t="shared" si="25"/>
        <v>22532089119.887997</v>
      </c>
      <c r="CP64" s="58">
        <f t="shared" si="26"/>
        <v>14510694239.909269</v>
      </c>
      <c r="CQ64" s="59">
        <f t="shared" si="27"/>
        <v>1735042778.8438702</v>
      </c>
      <c r="CR64" s="59">
        <f t="shared" si="28"/>
        <v>12775651461.065399</v>
      </c>
      <c r="CS64" s="13">
        <f t="shared" si="29"/>
        <v>4461251265.1656876</v>
      </c>
      <c r="CT64" s="60">
        <f t="shared" si="30"/>
        <v>1137620937.236975</v>
      </c>
      <c r="CU64" s="60">
        <f t="shared" si="31"/>
        <v>2361564510.6646218</v>
      </c>
      <c r="CV64" s="60">
        <f t="shared" si="32"/>
        <v>962065817.26409006</v>
      </c>
      <c r="CW64" s="15">
        <f t="shared" si="33"/>
        <v>3560143614.8130383</v>
      </c>
      <c r="CX64" s="61">
        <f t="shared" si="36"/>
        <v>412036019.16628003</v>
      </c>
      <c r="CY64" s="61">
        <f t="shared" si="37"/>
        <v>3127054964.067801</v>
      </c>
      <c r="CZ64" s="61">
        <f t="shared" si="34"/>
        <v>21052631.578956999</v>
      </c>
      <c r="DA64" s="114">
        <f t="shared" si="35"/>
        <v>0</v>
      </c>
      <c r="DC64" s="62"/>
      <c r="DD64" s="62"/>
      <c r="DE64" s="62"/>
      <c r="DF64" s="62"/>
      <c r="DG64" s="62"/>
      <c r="DH64" s="63"/>
      <c r="DI64" s="63"/>
      <c r="DJ64" s="63"/>
      <c r="DK64" s="63"/>
      <c r="DL64" s="64"/>
      <c r="DM64" s="34"/>
      <c r="DN64" s="62"/>
      <c r="DO64" s="62"/>
      <c r="DP64" s="62"/>
      <c r="DS64" s="65"/>
    </row>
    <row r="65" spans="1:123" x14ac:dyDescent="0.45">
      <c r="A65" s="1">
        <v>62</v>
      </c>
      <c r="B65" s="42">
        <v>563</v>
      </c>
      <c r="C65" s="42" t="s">
        <v>170</v>
      </c>
      <c r="D65" s="55">
        <f t="shared" si="2"/>
        <v>1312865519.1243999</v>
      </c>
      <c r="E65" s="56">
        <v>1312865519.1243999</v>
      </c>
      <c r="F65" s="55">
        <f t="shared" si="3"/>
        <v>583633789.5187856</v>
      </c>
      <c r="G65" s="42">
        <v>255332790.26361001</v>
      </c>
      <c r="H65" s="42">
        <v>0</v>
      </c>
      <c r="I65" s="42">
        <v>5792960.9538056003</v>
      </c>
      <c r="J65" s="42">
        <v>29999999.999984</v>
      </c>
      <c r="K65" s="42">
        <v>26791959.031491</v>
      </c>
      <c r="L65" s="42">
        <v>103680000.00007001</v>
      </c>
      <c r="M65" s="42">
        <v>46341567.110224999</v>
      </c>
      <c r="N65" s="42">
        <v>115694512.1596</v>
      </c>
      <c r="O65" s="55">
        <f t="shared" si="4"/>
        <v>0</v>
      </c>
      <c r="P65" s="56">
        <v>0</v>
      </c>
      <c r="Q65" s="56">
        <v>0</v>
      </c>
      <c r="R65" s="55">
        <f t="shared" si="5"/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55">
        <f t="shared" si="6"/>
        <v>1586571713.7165799</v>
      </c>
      <c r="AA65" s="55">
        <f t="shared" si="7"/>
        <v>1586571713.7165799</v>
      </c>
      <c r="AB65" s="42">
        <v>658427261.18494999</v>
      </c>
      <c r="AC65" s="42">
        <v>928144452.53163004</v>
      </c>
      <c r="AD65" s="55">
        <f t="shared" si="8"/>
        <v>0</v>
      </c>
      <c r="AE65" s="42">
        <v>0</v>
      </c>
      <c r="AF65" s="42">
        <v>0</v>
      </c>
      <c r="AG65" s="55">
        <f t="shared" si="9"/>
        <v>0</v>
      </c>
      <c r="AH65" s="42">
        <v>0</v>
      </c>
      <c r="AI65" s="42">
        <v>0</v>
      </c>
      <c r="AJ65" s="55">
        <f t="shared" si="10"/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55">
        <v>382786423.91369998</v>
      </c>
      <c r="AQ65" s="55">
        <f t="shared" si="11"/>
        <v>283840860.68332899</v>
      </c>
      <c r="AR65" s="42">
        <v>26148427.4731673</v>
      </c>
      <c r="AS65" s="42">
        <v>11206468.9170717</v>
      </c>
      <c r="AT65" s="42">
        <v>246485964.29308999</v>
      </c>
      <c r="AU65" s="55">
        <f t="shared" si="12"/>
        <v>72820597.767861992</v>
      </c>
      <c r="AV65" s="42">
        <v>34148722.767862</v>
      </c>
      <c r="AW65" s="42">
        <v>38671875</v>
      </c>
      <c r="AX65" s="55">
        <v>0</v>
      </c>
      <c r="AY65" s="55">
        <v>0</v>
      </c>
      <c r="AZ65" s="55">
        <f t="shared" si="13"/>
        <v>0</v>
      </c>
      <c r="BA65" s="56">
        <v>0</v>
      </c>
      <c r="BB65" s="55">
        <f t="shared" si="14"/>
        <v>4497939780.2857895</v>
      </c>
      <c r="BC65" s="56">
        <v>3908983067.8058</v>
      </c>
      <c r="BD65" s="56">
        <v>588956712.47999001</v>
      </c>
      <c r="BE65" s="56">
        <v>0</v>
      </c>
      <c r="BF65" s="55">
        <f t="shared" si="15"/>
        <v>751416215.72788441</v>
      </c>
      <c r="BG65" s="42">
        <v>480582727.46031189</v>
      </c>
      <c r="BH65" s="42">
        <v>240833488.26757255</v>
      </c>
      <c r="BI65" s="42">
        <v>30000000</v>
      </c>
      <c r="BJ65" s="55">
        <v>642714951.91954994</v>
      </c>
      <c r="BK65" s="55">
        <f t="shared" si="16"/>
        <v>0</v>
      </c>
      <c r="BL65" s="56">
        <v>0</v>
      </c>
      <c r="BM65" s="55">
        <v>1703685935.9995</v>
      </c>
      <c r="BN65" s="55">
        <f t="shared" si="17"/>
        <v>191362790.03799</v>
      </c>
      <c r="BO65" s="42">
        <v>98339056.790698007</v>
      </c>
      <c r="BP65" s="42">
        <v>93023733.247291997</v>
      </c>
      <c r="BQ65" s="55">
        <v>42090280.082045555</v>
      </c>
      <c r="BR65" s="55">
        <f t="shared" si="18"/>
        <v>80761786.255013004</v>
      </c>
      <c r="BS65" s="56"/>
      <c r="BT65" s="42">
        <v>80761786.255013004</v>
      </c>
      <c r="BU65" s="55">
        <f t="shared" si="19"/>
        <v>37137494.7039093</v>
      </c>
      <c r="BV65" s="42">
        <v>32093318.796119999</v>
      </c>
      <c r="BW65" s="42">
        <v>5044175.9077893002</v>
      </c>
      <c r="BX65" s="55">
        <f t="shared" si="20"/>
        <v>0</v>
      </c>
      <c r="BY65" s="56">
        <v>0</v>
      </c>
      <c r="BZ65" s="55">
        <v>352572938.49061</v>
      </c>
      <c r="CA65" s="55">
        <f t="shared" si="21"/>
        <v>0</v>
      </c>
      <c r="CB65" s="56">
        <v>0</v>
      </c>
      <c r="CC65" s="56">
        <v>0</v>
      </c>
      <c r="CD65" s="55">
        <f t="shared" si="22"/>
        <v>45603462.654091999</v>
      </c>
      <c r="CE65" s="56">
        <v>45603462.654091999</v>
      </c>
      <c r="CF65" s="57">
        <v>0</v>
      </c>
      <c r="CG65" s="56"/>
      <c r="CH65" s="55">
        <f t="shared" si="23"/>
        <v>560065133.37724996</v>
      </c>
      <c r="CI65" s="42">
        <v>261777564.44725001</v>
      </c>
      <c r="CJ65" s="42">
        <v>298287568.93000001</v>
      </c>
      <c r="CK65" s="42">
        <v>0</v>
      </c>
      <c r="CL65" s="42">
        <v>0</v>
      </c>
      <c r="CM65" s="55">
        <f t="shared" si="24"/>
        <v>0</v>
      </c>
      <c r="CN65" s="56">
        <v>0</v>
      </c>
      <c r="CO65" s="55">
        <f t="shared" si="25"/>
        <v>13127869674.258289</v>
      </c>
      <c r="CP65" s="58">
        <f t="shared" si="26"/>
        <v>7897277659.32339</v>
      </c>
      <c r="CQ65" s="59">
        <f t="shared" si="27"/>
        <v>1312865519.1243999</v>
      </c>
      <c r="CR65" s="59">
        <f t="shared" si="28"/>
        <v>6584412140.1989899</v>
      </c>
      <c r="CS65" s="13">
        <f t="shared" si="29"/>
        <v>2453059746.7032404</v>
      </c>
      <c r="CT65" s="60">
        <f t="shared" si="30"/>
        <v>583633789.5187856</v>
      </c>
      <c r="CU65" s="60">
        <f t="shared" si="31"/>
        <v>1309360823.807205</v>
      </c>
      <c r="CV65" s="60">
        <f t="shared" si="32"/>
        <v>560065133.37724996</v>
      </c>
      <c r="CW65" s="15">
        <f t="shared" si="33"/>
        <v>2696770481.9766474</v>
      </c>
      <c r="CX65" s="61">
        <f t="shared" si="36"/>
        <v>1586571713.7165799</v>
      </c>
      <c r="CY65" s="61">
        <f t="shared" si="37"/>
        <v>1110198768.2600675</v>
      </c>
      <c r="CZ65" s="61">
        <f t="shared" si="34"/>
        <v>0</v>
      </c>
      <c r="DA65" s="114">
        <f t="shared" si="35"/>
        <v>80761786.255013004</v>
      </c>
      <c r="DC65" s="62"/>
      <c r="DD65" s="62"/>
      <c r="DE65" s="62"/>
      <c r="DF65" s="62"/>
      <c r="DG65" s="62"/>
      <c r="DH65" s="63"/>
      <c r="DI65" s="63"/>
      <c r="DJ65" s="63"/>
      <c r="DK65" s="63"/>
      <c r="DL65" s="64"/>
      <c r="DM65" s="34"/>
      <c r="DN65" s="62"/>
      <c r="DO65" s="62"/>
      <c r="DP65" s="62"/>
      <c r="DS65" s="65"/>
    </row>
    <row r="66" spans="1:123" x14ac:dyDescent="0.45">
      <c r="A66" s="1">
        <v>63</v>
      </c>
      <c r="B66" s="42">
        <v>564</v>
      </c>
      <c r="C66" s="42" t="s">
        <v>171</v>
      </c>
      <c r="D66" s="55">
        <f t="shared" si="2"/>
        <v>1393256781.1651001</v>
      </c>
      <c r="E66" s="56">
        <v>1393256781.1651001</v>
      </c>
      <c r="F66" s="55">
        <f t="shared" si="3"/>
        <v>597191492.73492801</v>
      </c>
      <c r="G66" s="42">
        <v>246560424.34553</v>
      </c>
      <c r="H66" s="42">
        <v>0</v>
      </c>
      <c r="I66" s="42">
        <v>6811181.553688</v>
      </c>
      <c r="J66" s="42">
        <v>0</v>
      </c>
      <c r="K66" s="42">
        <v>26791959.031491</v>
      </c>
      <c r="L66" s="42">
        <v>127080000.00001</v>
      </c>
      <c r="M66" s="42">
        <v>76102206.538809001</v>
      </c>
      <c r="N66" s="42">
        <v>113845721.26540001</v>
      </c>
      <c r="O66" s="55">
        <f t="shared" si="4"/>
        <v>231663227.99989</v>
      </c>
      <c r="P66" s="56">
        <v>0</v>
      </c>
      <c r="Q66" s="56">
        <v>231663227.99989</v>
      </c>
      <c r="R66" s="55">
        <f t="shared" si="5"/>
        <v>92369441.573947996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92369441.573947996</v>
      </c>
      <c r="Z66" s="55">
        <f t="shared" si="6"/>
        <v>1161948535.2571099</v>
      </c>
      <c r="AA66" s="55">
        <f t="shared" si="7"/>
        <v>1161948535.2571099</v>
      </c>
      <c r="AB66" s="42">
        <v>482208642.12625998</v>
      </c>
      <c r="AC66" s="42">
        <v>679739893.13084996</v>
      </c>
      <c r="AD66" s="55">
        <f t="shared" si="8"/>
        <v>0</v>
      </c>
      <c r="AE66" s="42">
        <v>0</v>
      </c>
      <c r="AF66" s="42">
        <v>0</v>
      </c>
      <c r="AG66" s="55">
        <f t="shared" si="9"/>
        <v>0</v>
      </c>
      <c r="AH66" s="42">
        <v>0</v>
      </c>
      <c r="AI66" s="42">
        <v>0</v>
      </c>
      <c r="AJ66" s="55">
        <f t="shared" si="10"/>
        <v>56665909.090499997</v>
      </c>
      <c r="AK66" s="42">
        <v>0</v>
      </c>
      <c r="AL66" s="42">
        <v>0</v>
      </c>
      <c r="AM66" s="42">
        <v>0</v>
      </c>
      <c r="AN66" s="42">
        <v>0</v>
      </c>
      <c r="AO66" s="42">
        <v>56665909.090499997</v>
      </c>
      <c r="AP66" s="55">
        <v>601392636.75364995</v>
      </c>
      <c r="AQ66" s="55">
        <f t="shared" si="11"/>
        <v>251802527.91973799</v>
      </c>
      <c r="AR66" s="42">
        <v>24172794.480000604</v>
      </c>
      <c r="AS66" s="42">
        <v>10359769.062857401</v>
      </c>
      <c r="AT66" s="42">
        <v>217269964.37687999</v>
      </c>
      <c r="AU66" s="55">
        <f t="shared" si="12"/>
        <v>100865100.55776501</v>
      </c>
      <c r="AV66" s="42">
        <v>29966663.057765</v>
      </c>
      <c r="AW66" s="42">
        <v>70898437.5</v>
      </c>
      <c r="AX66" s="55">
        <v>0</v>
      </c>
      <c r="AY66" s="55">
        <v>509133333.33336997</v>
      </c>
      <c r="AZ66" s="55">
        <f t="shared" si="13"/>
        <v>0</v>
      </c>
      <c r="BA66" s="56">
        <v>0</v>
      </c>
      <c r="BB66" s="55">
        <f t="shared" si="14"/>
        <v>5519762433.5592308</v>
      </c>
      <c r="BC66" s="56">
        <v>4124536468.0429001</v>
      </c>
      <c r="BD66" s="56">
        <v>1114399169.5179</v>
      </c>
      <c r="BE66" s="56">
        <v>280826795.99843001</v>
      </c>
      <c r="BF66" s="55">
        <f t="shared" si="15"/>
        <v>837785007.82962024</v>
      </c>
      <c r="BG66" s="42">
        <v>431208978.58059257</v>
      </c>
      <c r="BH66" s="42">
        <v>310800098.46503639</v>
      </c>
      <c r="BI66" s="42">
        <v>95775930.783991233</v>
      </c>
      <c r="BJ66" s="55">
        <v>623531134.70358002</v>
      </c>
      <c r="BK66" s="55">
        <f t="shared" si="16"/>
        <v>0</v>
      </c>
      <c r="BL66" s="56">
        <v>0</v>
      </c>
      <c r="BM66" s="55">
        <v>1461489539.5179999</v>
      </c>
      <c r="BN66" s="55">
        <f t="shared" si="17"/>
        <v>205599300.93074301</v>
      </c>
      <c r="BO66" s="42">
        <v>129322181.44207001</v>
      </c>
      <c r="BP66" s="42">
        <v>76277119.488673002</v>
      </c>
      <c r="BQ66" s="55">
        <v>524143637.60271263</v>
      </c>
      <c r="BR66" s="55">
        <f t="shared" si="18"/>
        <v>70721921.634088993</v>
      </c>
      <c r="BS66" s="56"/>
      <c r="BT66" s="42">
        <v>70721921.634088993</v>
      </c>
      <c r="BU66" s="55">
        <f t="shared" si="19"/>
        <v>36930452.6929923</v>
      </c>
      <c r="BV66" s="42">
        <v>32776698.700755</v>
      </c>
      <c r="BW66" s="42">
        <v>4153753.9922373001</v>
      </c>
      <c r="BX66" s="55">
        <f t="shared" si="20"/>
        <v>0</v>
      </c>
      <c r="BY66" s="56">
        <v>0</v>
      </c>
      <c r="BZ66" s="55">
        <v>209428381.94185001</v>
      </c>
      <c r="CA66" s="55">
        <f t="shared" si="21"/>
        <v>0</v>
      </c>
      <c r="CB66" s="56">
        <v>0</v>
      </c>
      <c r="CC66" s="56">
        <v>0</v>
      </c>
      <c r="CD66" s="55">
        <f t="shared" si="22"/>
        <v>39291185.495912001</v>
      </c>
      <c r="CE66" s="56">
        <v>39291185.495912001</v>
      </c>
      <c r="CF66" s="57">
        <v>0</v>
      </c>
      <c r="CG66" s="56"/>
      <c r="CH66" s="55">
        <f t="shared" si="23"/>
        <v>885057001.11545014</v>
      </c>
      <c r="CI66" s="42">
        <v>290051834.67545003</v>
      </c>
      <c r="CJ66" s="42">
        <v>582534939.44000006</v>
      </c>
      <c r="CK66" s="42">
        <v>12470227</v>
      </c>
      <c r="CL66" s="42">
        <v>0</v>
      </c>
      <c r="CM66" s="55">
        <f t="shared" si="24"/>
        <v>0</v>
      </c>
      <c r="CN66" s="56">
        <v>0</v>
      </c>
      <c r="CO66" s="55">
        <f t="shared" si="25"/>
        <v>15410028983.410177</v>
      </c>
      <c r="CP66" s="58">
        <f t="shared" si="26"/>
        <v>9207564618.9958706</v>
      </c>
      <c r="CQ66" s="59">
        <f t="shared" si="27"/>
        <v>1624920009.1649902</v>
      </c>
      <c r="CR66" s="59">
        <f t="shared" si="28"/>
        <v>7582644609.8308802</v>
      </c>
      <c r="CS66" s="13">
        <f t="shared" si="29"/>
        <v>2946026410.2933316</v>
      </c>
      <c r="CT66" s="60">
        <f t="shared" si="30"/>
        <v>689560934.30887604</v>
      </c>
      <c r="CU66" s="60">
        <f t="shared" si="31"/>
        <v>1371408474.8690054</v>
      </c>
      <c r="CV66" s="60">
        <f t="shared" si="32"/>
        <v>885057001.11545014</v>
      </c>
      <c r="CW66" s="15">
        <f t="shared" si="33"/>
        <v>3185716032.4868879</v>
      </c>
      <c r="CX66" s="61">
        <f t="shared" si="36"/>
        <v>1218614444.34761</v>
      </c>
      <c r="CY66" s="61">
        <f t="shared" si="37"/>
        <v>1967101588.1392777</v>
      </c>
      <c r="CZ66" s="61">
        <f t="shared" si="34"/>
        <v>0</v>
      </c>
      <c r="DA66" s="114">
        <f t="shared" si="35"/>
        <v>70721921.634088993</v>
      </c>
      <c r="DC66" s="62"/>
      <c r="DD66" s="62"/>
      <c r="DE66" s="62"/>
      <c r="DF66" s="62"/>
      <c r="DG66" s="62"/>
      <c r="DH66" s="63"/>
      <c r="DI66" s="63"/>
      <c r="DJ66" s="63"/>
      <c r="DK66" s="63"/>
      <c r="DL66" s="64"/>
      <c r="DM66" s="34"/>
      <c r="DN66" s="62"/>
      <c r="DO66" s="62"/>
      <c r="DP66" s="62"/>
      <c r="DS66" s="65"/>
    </row>
    <row r="67" spans="1:123" x14ac:dyDescent="0.45">
      <c r="A67" s="1">
        <v>64</v>
      </c>
      <c r="B67" s="42">
        <v>565</v>
      </c>
      <c r="C67" s="42" t="s">
        <v>172</v>
      </c>
      <c r="D67" s="55">
        <f t="shared" si="2"/>
        <v>949731619.48495996</v>
      </c>
      <c r="E67" s="56">
        <v>949731619.48495996</v>
      </c>
      <c r="F67" s="55">
        <f t="shared" si="3"/>
        <v>680652584.67874241</v>
      </c>
      <c r="G67" s="42">
        <v>279093727.24180001</v>
      </c>
      <c r="H67" s="42">
        <v>0</v>
      </c>
      <c r="I67" s="42">
        <v>7514463.0458973004</v>
      </c>
      <c r="J67" s="42">
        <v>29999999.999984</v>
      </c>
      <c r="K67" s="42">
        <v>26791959.031491</v>
      </c>
      <c r="L67" s="42">
        <v>114120000.00004999</v>
      </c>
      <c r="M67" s="42">
        <v>77377662.514320001</v>
      </c>
      <c r="N67" s="42">
        <v>145754772.8452</v>
      </c>
      <c r="O67" s="55">
        <f t="shared" si="4"/>
        <v>150328956.99991</v>
      </c>
      <c r="P67" s="56">
        <v>0</v>
      </c>
      <c r="Q67" s="56">
        <v>150328956.99991</v>
      </c>
      <c r="R67" s="55">
        <f t="shared" si="5"/>
        <v>36543558.270953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36543558.270953</v>
      </c>
      <c r="Z67" s="55">
        <f t="shared" si="6"/>
        <v>1358948180.84987</v>
      </c>
      <c r="AA67" s="55">
        <f t="shared" si="7"/>
        <v>1358948180.84987</v>
      </c>
      <c r="AB67" s="42">
        <v>563963495.04632998</v>
      </c>
      <c r="AC67" s="42">
        <v>794984685.80353999</v>
      </c>
      <c r="AD67" s="55">
        <f t="shared" si="8"/>
        <v>0</v>
      </c>
      <c r="AE67" s="42">
        <v>0</v>
      </c>
      <c r="AF67" s="42">
        <v>0</v>
      </c>
      <c r="AG67" s="55">
        <f t="shared" si="9"/>
        <v>0</v>
      </c>
      <c r="AH67" s="42">
        <v>0</v>
      </c>
      <c r="AI67" s="42">
        <v>0</v>
      </c>
      <c r="AJ67" s="55">
        <f t="shared" si="10"/>
        <v>25508370.24312</v>
      </c>
      <c r="AK67" s="42">
        <v>0</v>
      </c>
      <c r="AL67" s="42">
        <v>0</v>
      </c>
      <c r="AM67" s="42">
        <v>0</v>
      </c>
      <c r="AN67" s="42">
        <v>0</v>
      </c>
      <c r="AO67" s="42">
        <v>25508370.24312</v>
      </c>
      <c r="AP67" s="55">
        <v>600949484.22911</v>
      </c>
      <c r="AQ67" s="55">
        <f t="shared" si="11"/>
        <v>168083040.83448899</v>
      </c>
      <c r="AR67" s="42">
        <v>27124353.343786299</v>
      </c>
      <c r="AS67" s="42">
        <v>11624722.861622699</v>
      </c>
      <c r="AT67" s="42">
        <v>129333964.62908</v>
      </c>
      <c r="AU67" s="55">
        <f t="shared" si="12"/>
        <v>111755979.76711601</v>
      </c>
      <c r="AV67" s="42">
        <v>40857542.267116003</v>
      </c>
      <c r="AW67" s="42">
        <v>70898437.5</v>
      </c>
      <c r="AX67" s="55">
        <v>0</v>
      </c>
      <c r="AY67" s="55">
        <v>254566666.66663</v>
      </c>
      <c r="AZ67" s="55">
        <f t="shared" si="13"/>
        <v>0</v>
      </c>
      <c r="BA67" s="56">
        <v>0</v>
      </c>
      <c r="BB67" s="55">
        <f t="shared" si="14"/>
        <v>6512571742.5184803</v>
      </c>
      <c r="BC67" s="56">
        <v>4567803672.9986</v>
      </c>
      <c r="BD67" s="56">
        <v>1472663021.6094</v>
      </c>
      <c r="BE67" s="56">
        <v>472105047.91048002</v>
      </c>
      <c r="BF67" s="55">
        <f t="shared" si="15"/>
        <v>1570463588.4899058</v>
      </c>
      <c r="BG67" s="42">
        <v>564154172.26331162</v>
      </c>
      <c r="BH67" s="42">
        <v>727399318.82308531</v>
      </c>
      <c r="BI67" s="42">
        <v>278910097.40350878</v>
      </c>
      <c r="BJ67" s="55">
        <v>741448011.06814003</v>
      </c>
      <c r="BK67" s="55">
        <f t="shared" si="16"/>
        <v>0</v>
      </c>
      <c r="BL67" s="56">
        <v>0</v>
      </c>
      <c r="BM67" s="55">
        <v>2479740255.5191002</v>
      </c>
      <c r="BN67" s="55">
        <f t="shared" si="17"/>
        <v>167395408.60828999</v>
      </c>
      <c r="BO67" s="42">
        <v>167395408.60828999</v>
      </c>
      <c r="BP67" s="42">
        <v>0</v>
      </c>
      <c r="BQ67" s="55">
        <v>542182329.06654549</v>
      </c>
      <c r="BR67" s="55">
        <f t="shared" si="18"/>
        <v>156348495.92866001</v>
      </c>
      <c r="BS67" s="56"/>
      <c r="BT67" s="42">
        <v>156348495.92866001</v>
      </c>
      <c r="BU67" s="55">
        <f t="shared" si="19"/>
        <v>39614881.890029997</v>
      </c>
      <c r="BV67" s="42">
        <v>33705304.87833</v>
      </c>
      <c r="BW67" s="42">
        <v>5909577.0116999997</v>
      </c>
      <c r="BX67" s="55">
        <f t="shared" si="20"/>
        <v>0</v>
      </c>
      <c r="BY67" s="56">
        <v>0</v>
      </c>
      <c r="BZ67" s="55">
        <v>332260184.76073003</v>
      </c>
      <c r="CA67" s="55">
        <f t="shared" si="21"/>
        <v>0</v>
      </c>
      <c r="CB67" s="56">
        <v>0</v>
      </c>
      <c r="CC67" s="56">
        <v>0</v>
      </c>
      <c r="CD67" s="55">
        <f t="shared" si="22"/>
        <v>45597606.611129999</v>
      </c>
      <c r="CE67" s="56">
        <v>45597606.611129999</v>
      </c>
      <c r="CF67" s="57">
        <v>0</v>
      </c>
      <c r="CG67" s="56"/>
      <c r="CH67" s="55">
        <f t="shared" si="23"/>
        <v>1177577805.89258</v>
      </c>
      <c r="CI67" s="42">
        <v>384884102.06257999</v>
      </c>
      <c r="CJ67" s="42">
        <v>767467281.83000004</v>
      </c>
      <c r="CK67" s="42">
        <v>25226422</v>
      </c>
      <c r="CL67" s="42">
        <v>0</v>
      </c>
      <c r="CM67" s="55">
        <f t="shared" si="24"/>
        <v>220000000</v>
      </c>
      <c r="CN67" s="56">
        <v>220000000</v>
      </c>
      <c r="CO67" s="55">
        <f t="shared" si="25"/>
        <v>18322268752.37849</v>
      </c>
      <c r="CP67" s="58">
        <f t="shared" si="26"/>
        <v>10693322058.75156</v>
      </c>
      <c r="CQ67" s="59">
        <f t="shared" si="27"/>
        <v>1100060576.48487</v>
      </c>
      <c r="CR67" s="59">
        <f t="shared" si="28"/>
        <v>9593261482.2666893</v>
      </c>
      <c r="CS67" s="13">
        <f t="shared" si="29"/>
        <v>3885928475.2761202</v>
      </c>
      <c r="CT67" s="60">
        <f t="shared" si="30"/>
        <v>717196142.94969535</v>
      </c>
      <c r="CU67" s="60">
        <f t="shared" si="31"/>
        <v>1991154526.4338446</v>
      </c>
      <c r="CV67" s="60">
        <f t="shared" si="32"/>
        <v>1177577805.89258</v>
      </c>
      <c r="CW67" s="15">
        <f t="shared" si="33"/>
        <v>3586669722.4221516</v>
      </c>
      <c r="CX67" s="61">
        <f t="shared" si="36"/>
        <v>1384456551.0929899</v>
      </c>
      <c r="CY67" s="61">
        <f t="shared" si="37"/>
        <v>1982213171.3291614</v>
      </c>
      <c r="CZ67" s="61">
        <f t="shared" si="34"/>
        <v>220000000</v>
      </c>
      <c r="DA67" s="114">
        <f t="shared" si="35"/>
        <v>156348495.92866001</v>
      </c>
      <c r="DC67" s="62"/>
      <c r="DD67" s="62"/>
      <c r="DE67" s="62"/>
      <c r="DF67" s="62"/>
      <c r="DG67" s="62"/>
      <c r="DH67" s="63"/>
      <c r="DI67" s="63"/>
      <c r="DJ67" s="63"/>
      <c r="DK67" s="63"/>
      <c r="DL67" s="64"/>
      <c r="DM67" s="34"/>
      <c r="DN67" s="62"/>
      <c r="DO67" s="62"/>
      <c r="DP67" s="62"/>
      <c r="DS67" s="65"/>
    </row>
    <row r="68" spans="1:123" x14ac:dyDescent="0.45">
      <c r="A68" s="1">
        <v>65</v>
      </c>
      <c r="B68" s="42">
        <v>566</v>
      </c>
      <c r="C68" s="42" t="s">
        <v>173</v>
      </c>
      <c r="D68" s="55">
        <f t="shared" si="2"/>
        <v>2429287138.0867</v>
      </c>
      <c r="E68" s="56">
        <v>2429287138.0867</v>
      </c>
      <c r="F68" s="55">
        <f t="shared" si="3"/>
        <v>813449006.81376946</v>
      </c>
      <c r="G68" s="42">
        <v>271556258.25076997</v>
      </c>
      <c r="H68" s="42">
        <v>0</v>
      </c>
      <c r="I68" s="42">
        <v>7075998.1525745001</v>
      </c>
      <c r="J68" s="42">
        <v>29999999.999984</v>
      </c>
      <c r="K68" s="42">
        <v>26791959.031491</v>
      </c>
      <c r="L68" s="42">
        <v>210840000.00007001</v>
      </c>
      <c r="M68" s="42">
        <v>104587389.99188</v>
      </c>
      <c r="N68" s="42">
        <v>162597401.38699999</v>
      </c>
      <c r="O68" s="55">
        <f t="shared" si="4"/>
        <v>176960784.00009999</v>
      </c>
      <c r="P68" s="56">
        <v>0</v>
      </c>
      <c r="Q68" s="56">
        <v>176960784.00009999</v>
      </c>
      <c r="R68" s="55">
        <f t="shared" si="5"/>
        <v>104569064.49196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104569064.49196</v>
      </c>
      <c r="Z68" s="55">
        <f t="shared" si="6"/>
        <v>943213869.00613999</v>
      </c>
      <c r="AA68" s="55">
        <f t="shared" si="7"/>
        <v>943213869.00613999</v>
      </c>
      <c r="AB68" s="42">
        <v>391433755.63313001</v>
      </c>
      <c r="AC68" s="42">
        <v>551780113.37301004</v>
      </c>
      <c r="AD68" s="55">
        <f t="shared" si="8"/>
        <v>0</v>
      </c>
      <c r="AE68" s="42">
        <v>0</v>
      </c>
      <c r="AF68" s="42">
        <v>0</v>
      </c>
      <c r="AG68" s="55">
        <f t="shared" si="9"/>
        <v>0</v>
      </c>
      <c r="AH68" s="42">
        <v>0</v>
      </c>
      <c r="AI68" s="42">
        <v>0</v>
      </c>
      <c r="AJ68" s="55">
        <f t="shared" si="10"/>
        <v>44835685.209600002</v>
      </c>
      <c r="AK68" s="42">
        <v>0</v>
      </c>
      <c r="AL68" s="42">
        <v>0</v>
      </c>
      <c r="AM68" s="42">
        <v>0</v>
      </c>
      <c r="AN68" s="42">
        <v>0</v>
      </c>
      <c r="AO68" s="42">
        <v>44835685.209600002</v>
      </c>
      <c r="AP68" s="55">
        <v>110650194.00087</v>
      </c>
      <c r="AQ68" s="55">
        <f t="shared" si="11"/>
        <v>217245756.89674401</v>
      </c>
      <c r="AR68" s="42">
        <v>19728654.707274802</v>
      </c>
      <c r="AS68" s="42">
        <v>8455137.7316891998</v>
      </c>
      <c r="AT68" s="42">
        <v>189061964.45778</v>
      </c>
      <c r="AU68" s="55">
        <f t="shared" si="12"/>
        <v>164781054.649423</v>
      </c>
      <c r="AV68" s="42">
        <v>22984179.649422999</v>
      </c>
      <c r="AW68" s="42">
        <v>141796875</v>
      </c>
      <c r="AX68" s="55">
        <v>0</v>
      </c>
      <c r="AY68" s="55">
        <v>0</v>
      </c>
      <c r="AZ68" s="55">
        <f t="shared" si="13"/>
        <v>0</v>
      </c>
      <c r="BA68" s="56">
        <v>0</v>
      </c>
      <c r="BB68" s="55">
        <f t="shared" si="14"/>
        <v>6380680985.8996</v>
      </c>
      <c r="BC68" s="56">
        <v>5096122355.9998999</v>
      </c>
      <c r="BD68" s="56">
        <v>1252721039.8996999</v>
      </c>
      <c r="BE68" s="56">
        <v>31837590</v>
      </c>
      <c r="BF68" s="55">
        <f t="shared" si="15"/>
        <v>1533758142.3789654</v>
      </c>
      <c r="BG68" s="42">
        <v>442329547.95139581</v>
      </c>
      <c r="BH68" s="42">
        <v>968835403.02406096</v>
      </c>
      <c r="BI68" s="42">
        <v>122593191.40350877</v>
      </c>
      <c r="BJ68" s="55">
        <v>564365118.94598997</v>
      </c>
      <c r="BK68" s="55">
        <f t="shared" si="16"/>
        <v>0</v>
      </c>
      <c r="BL68" s="56">
        <v>0</v>
      </c>
      <c r="BM68" s="55">
        <v>2054330771.9981</v>
      </c>
      <c r="BN68" s="55">
        <f t="shared" si="17"/>
        <v>112271901.25873999</v>
      </c>
      <c r="BO68" s="42">
        <v>112271901.25873999</v>
      </c>
      <c r="BP68" s="42">
        <v>0</v>
      </c>
      <c r="BQ68" s="55">
        <v>530156534.75778604</v>
      </c>
      <c r="BR68" s="55">
        <f t="shared" si="18"/>
        <v>0</v>
      </c>
      <c r="BS68" s="56"/>
      <c r="BT68" s="42">
        <v>0</v>
      </c>
      <c r="BU68" s="55">
        <f t="shared" si="19"/>
        <v>34218786.704209901</v>
      </c>
      <c r="BV68" s="42">
        <v>30733649.228610002</v>
      </c>
      <c r="BW68" s="42">
        <v>3485137.4755998999</v>
      </c>
      <c r="BX68" s="55">
        <f t="shared" si="20"/>
        <v>0</v>
      </c>
      <c r="BY68" s="56">
        <v>0</v>
      </c>
      <c r="BZ68" s="55">
        <v>368024141.01585001</v>
      </c>
      <c r="CA68" s="55">
        <f t="shared" si="21"/>
        <v>21052631.578956999</v>
      </c>
      <c r="CB68" s="56">
        <v>0</v>
      </c>
      <c r="CC68" s="56">
        <v>21052631.578956999</v>
      </c>
      <c r="CD68" s="55">
        <f t="shared" si="22"/>
        <v>33217565.702730998</v>
      </c>
      <c r="CE68" s="56">
        <v>33217565.702730998</v>
      </c>
      <c r="CF68" s="57">
        <v>0</v>
      </c>
      <c r="CG68" s="56"/>
      <c r="CH68" s="55">
        <f t="shared" si="23"/>
        <v>1459079613.0843201</v>
      </c>
      <c r="CI68" s="42">
        <v>781757846.17431998</v>
      </c>
      <c r="CJ68" s="42">
        <v>433095098.91000003</v>
      </c>
      <c r="CK68" s="42">
        <v>189471603</v>
      </c>
      <c r="CL68" s="42">
        <v>54755065</v>
      </c>
      <c r="CM68" s="55">
        <f t="shared" si="24"/>
        <v>0</v>
      </c>
      <c r="CN68" s="56">
        <v>0</v>
      </c>
      <c r="CO68" s="55">
        <f t="shared" si="25"/>
        <v>18096148746.480556</v>
      </c>
      <c r="CP68" s="58">
        <f t="shared" si="26"/>
        <v>11151909873.985371</v>
      </c>
      <c r="CQ68" s="59">
        <f t="shared" si="27"/>
        <v>2606247922.0868001</v>
      </c>
      <c r="CR68" s="59">
        <f t="shared" si="28"/>
        <v>8545661951.8985701</v>
      </c>
      <c r="CS68" s="13">
        <f t="shared" si="29"/>
        <v>4307809837.33144</v>
      </c>
      <c r="CT68" s="60">
        <f t="shared" si="30"/>
        <v>918018071.30572951</v>
      </c>
      <c r="CU68" s="60">
        <f t="shared" si="31"/>
        <v>1930712152.94139</v>
      </c>
      <c r="CV68" s="60">
        <f t="shared" si="32"/>
        <v>1459079613.0843201</v>
      </c>
      <c r="CW68" s="15">
        <f t="shared" si="33"/>
        <v>2636429035.1637464</v>
      </c>
      <c r="CX68" s="61">
        <f t="shared" ref="CX68:CX99" si="38">Z68+AJ68</f>
        <v>988049554.21573997</v>
      </c>
      <c r="CY68" s="61">
        <f t="shared" ref="CY68:CY99" si="39">AU68+AY68+BJ68+BQ68+BZ68</f>
        <v>1627326849.3690491</v>
      </c>
      <c r="CZ68" s="61">
        <f t="shared" si="34"/>
        <v>21052631.578956999</v>
      </c>
      <c r="DA68" s="114">
        <f t="shared" si="35"/>
        <v>0</v>
      </c>
      <c r="DC68" s="62"/>
      <c r="DD68" s="62"/>
      <c r="DE68" s="62"/>
      <c r="DF68" s="62"/>
      <c r="DG68" s="62"/>
      <c r="DH68" s="63"/>
      <c r="DI68" s="63"/>
      <c r="DJ68" s="63"/>
      <c r="DK68" s="63"/>
      <c r="DL68" s="64"/>
      <c r="DM68" s="34"/>
      <c r="DN68" s="62"/>
      <c r="DO68" s="62"/>
      <c r="DP68" s="62"/>
      <c r="DS68" s="65"/>
    </row>
    <row r="69" spans="1:123" x14ac:dyDescent="0.45">
      <c r="A69" s="1">
        <v>66</v>
      </c>
      <c r="B69" s="42">
        <v>567</v>
      </c>
      <c r="C69" s="42" t="s">
        <v>174</v>
      </c>
      <c r="D69" s="55">
        <f t="shared" ref="D69:D132" si="40">E69</f>
        <v>1559671291.2844</v>
      </c>
      <c r="E69" s="56">
        <v>1559671291.2844</v>
      </c>
      <c r="F69" s="55">
        <f t="shared" ref="F69:F132" si="41">SUM(G69:N69)</f>
        <v>631383054.09746027</v>
      </c>
      <c r="G69" s="42">
        <v>246572594.64215001</v>
      </c>
      <c r="H69" s="42">
        <v>0</v>
      </c>
      <c r="I69" s="42">
        <v>6295080.0600851998</v>
      </c>
      <c r="J69" s="42">
        <v>29999999.999984</v>
      </c>
      <c r="K69" s="42">
        <v>26791959.031491</v>
      </c>
      <c r="L69" s="42">
        <v>135959999.99994999</v>
      </c>
      <c r="M69" s="42">
        <v>82904638.408199996</v>
      </c>
      <c r="N69" s="42">
        <v>102858781.95559999</v>
      </c>
      <c r="O69" s="55">
        <f t="shared" ref="O69:O132" si="42">SUM(P69:Q69)</f>
        <v>190482972.00009999</v>
      </c>
      <c r="P69" s="56">
        <v>0</v>
      </c>
      <c r="Q69" s="56">
        <v>190482972.00009999</v>
      </c>
      <c r="R69" s="55">
        <f t="shared" ref="R69:R132" si="43">SUM(S69:Y69)</f>
        <v>38712819.837104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38712819.837104</v>
      </c>
      <c r="Z69" s="55">
        <f t="shared" ref="Z69:Z132" si="44">SUM(AA69,AD69,AG69)</f>
        <v>856718984.15807998</v>
      </c>
      <c r="AA69" s="55">
        <f t="shared" ref="AA69:AA132" si="45">SUM(AB69:AC69)</f>
        <v>856718984.15807998</v>
      </c>
      <c r="AB69" s="42">
        <v>355538378.42158997</v>
      </c>
      <c r="AC69" s="42">
        <v>501180605.73649001</v>
      </c>
      <c r="AD69" s="55">
        <f t="shared" ref="AD69:AD132" si="46">SUM(AE69:AF69)</f>
        <v>0</v>
      </c>
      <c r="AE69" s="42">
        <v>0</v>
      </c>
      <c r="AF69" s="42">
        <v>0</v>
      </c>
      <c r="AG69" s="55">
        <f t="shared" ref="AG69:AG132" si="47">SUM(AH69:AI69)</f>
        <v>0</v>
      </c>
      <c r="AH69" s="42">
        <v>0</v>
      </c>
      <c r="AI69" s="42">
        <v>0</v>
      </c>
      <c r="AJ69" s="55">
        <f t="shared" ref="AJ69:AJ132" si="48">SUM(AK69:AO69)</f>
        <v>26327687.010060001</v>
      </c>
      <c r="AK69" s="42">
        <v>0</v>
      </c>
      <c r="AL69" s="42">
        <v>0</v>
      </c>
      <c r="AM69" s="42">
        <v>0</v>
      </c>
      <c r="AN69" s="42">
        <v>0</v>
      </c>
      <c r="AO69" s="42">
        <v>26327687.010060001</v>
      </c>
      <c r="AP69" s="55">
        <v>474600804.00185001</v>
      </c>
      <c r="AQ69" s="55">
        <f t="shared" ref="AQ69:AQ132" si="49">SUM(AR69:AT69)</f>
        <v>230717359.94437128</v>
      </c>
      <c r="AR69" s="42">
        <v>19369976.868683912</v>
      </c>
      <c r="AS69" s="42">
        <v>8301418.6580073889</v>
      </c>
      <c r="AT69" s="42">
        <v>203045964.41768</v>
      </c>
      <c r="AU69" s="55">
        <f t="shared" ref="AU69:AU132" si="50">SUM(AV69:AW69)</f>
        <v>96624496.291583002</v>
      </c>
      <c r="AV69" s="42">
        <v>19280746.291583002</v>
      </c>
      <c r="AW69" s="42">
        <v>77343750</v>
      </c>
      <c r="AX69" s="55">
        <v>0</v>
      </c>
      <c r="AY69" s="55">
        <v>0</v>
      </c>
      <c r="AZ69" s="55">
        <f t="shared" ref="AZ69:AZ132" si="51">BA69</f>
        <v>0</v>
      </c>
      <c r="BA69" s="56">
        <v>0</v>
      </c>
      <c r="BB69" s="55">
        <f t="shared" ref="BB69:BB132" si="52">SUM(BC69:BE69)</f>
        <v>5969408830.4947996</v>
      </c>
      <c r="BC69" s="56">
        <v>4139689512.0043998</v>
      </c>
      <c r="BD69" s="56">
        <v>1829719318.4904001</v>
      </c>
      <c r="BE69" s="56">
        <v>0</v>
      </c>
      <c r="BF69" s="55">
        <f t="shared" ref="BF69:BF132" si="53">SUM(BG69:BI69)</f>
        <v>1463863733.7899523</v>
      </c>
      <c r="BG69" s="42">
        <v>407410944.61110342</v>
      </c>
      <c r="BH69" s="42">
        <v>1056452789.178849</v>
      </c>
      <c r="BI69" s="42">
        <v>0</v>
      </c>
      <c r="BJ69" s="55">
        <v>502893344.46202999</v>
      </c>
      <c r="BK69" s="55">
        <f t="shared" ref="BK69:BK132" si="54">BL69</f>
        <v>0</v>
      </c>
      <c r="BL69" s="56">
        <v>0</v>
      </c>
      <c r="BM69" s="55">
        <v>2549093195.9973001</v>
      </c>
      <c r="BN69" s="55">
        <f t="shared" ref="BN69:BN132" si="55">SUM(BO69:BP69)</f>
        <v>234418579.90549397</v>
      </c>
      <c r="BO69" s="42">
        <v>93894853.266284004</v>
      </c>
      <c r="BP69" s="42">
        <v>140523726.63920999</v>
      </c>
      <c r="BQ69" s="55">
        <v>524143637.60271263</v>
      </c>
      <c r="BR69" s="55">
        <f t="shared" ref="BR69:BR132" si="56">SUM(BS69:BT69)</f>
        <v>0</v>
      </c>
      <c r="BS69" s="56"/>
      <c r="BT69" s="42">
        <v>0</v>
      </c>
      <c r="BU69" s="55">
        <f t="shared" ref="BU69:BU132" si="57">SUM(BV69:BW69)</f>
        <v>37424214.638666302</v>
      </c>
      <c r="BV69" s="42">
        <v>34440419.377755001</v>
      </c>
      <c r="BW69" s="42">
        <v>2983795.2609112998</v>
      </c>
      <c r="BX69" s="55">
        <f t="shared" ref="BX69:BX132" si="58">BY69</f>
        <v>0</v>
      </c>
      <c r="BY69" s="56">
        <v>0</v>
      </c>
      <c r="BZ69" s="55">
        <v>246419325.69398999</v>
      </c>
      <c r="CA69" s="55">
        <f t="shared" ref="CA69:CA132" si="59">SUM(CB69:CC69)</f>
        <v>21052631.578956999</v>
      </c>
      <c r="CB69" s="56">
        <v>0</v>
      </c>
      <c r="CC69" s="56">
        <v>21052631.578956999</v>
      </c>
      <c r="CD69" s="55">
        <f t="shared" ref="CD69:CD132" si="60">CE69</f>
        <v>26983267.436271001</v>
      </c>
      <c r="CE69" s="56">
        <v>26983267.436271001</v>
      </c>
      <c r="CF69" s="57">
        <v>0</v>
      </c>
      <c r="CG69" s="56"/>
      <c r="CH69" s="55">
        <f t="shared" ref="CH69:CH132" si="61">SUM(CI69:CL69)</f>
        <v>437229074.37378001</v>
      </c>
      <c r="CI69" s="42">
        <v>148457314.78378001</v>
      </c>
      <c r="CJ69" s="42">
        <v>218649429.59</v>
      </c>
      <c r="CK69" s="42">
        <v>67722330</v>
      </c>
      <c r="CL69" s="42">
        <v>2400000</v>
      </c>
      <c r="CM69" s="55">
        <f t="shared" ref="CM69:CM132" si="62">CN69</f>
        <v>0</v>
      </c>
      <c r="CN69" s="56">
        <v>0</v>
      </c>
      <c r="CO69" s="55">
        <f t="shared" ref="CO69:CO132" si="63">CP69+CS69+CW69+DA69</f>
        <v>16118169304.598961</v>
      </c>
      <c r="CP69" s="58">
        <f t="shared" ref="CP69:CP132" si="64">SUM(CQ69:CR69)</f>
        <v>10743257093.77845</v>
      </c>
      <c r="CQ69" s="59">
        <f t="shared" ref="CQ69:CQ132" si="65">D69+O69</f>
        <v>1750154263.2844999</v>
      </c>
      <c r="CR69" s="59">
        <f t="shared" ref="CR69:CR132" si="66">AP69+BB69+BM69</f>
        <v>8993102830.4939499</v>
      </c>
      <c r="CS69" s="13">
        <f t="shared" ref="CS69:CS132" si="67">SUM(CT69:CV69)</f>
        <v>3100732104.0230989</v>
      </c>
      <c r="CT69" s="60">
        <f t="shared" ref="CT69:CT132" si="68">F69+R69</f>
        <v>670095873.93456423</v>
      </c>
      <c r="CU69" s="60">
        <f t="shared" ref="CU69:CU132" si="69">AQ69+AX69+BF69+BN69+BU69+CD69</f>
        <v>1993407155.7147548</v>
      </c>
      <c r="CV69" s="60">
        <f t="shared" ref="CV69:CV132" si="70">CH69+BX69</f>
        <v>437229074.37378001</v>
      </c>
      <c r="CW69" s="15">
        <f t="shared" ref="CW69:CW132" si="71">SUM(CX69:CZ69)</f>
        <v>2274180106.7974124</v>
      </c>
      <c r="CX69" s="61">
        <f t="shared" si="38"/>
        <v>883046671.16813993</v>
      </c>
      <c r="CY69" s="61">
        <f t="shared" si="39"/>
        <v>1370080804.0503156</v>
      </c>
      <c r="CZ69" s="61">
        <f t="shared" ref="CZ69:CZ132" si="72">AZ69+BK69+BS69+CA69+CM69</f>
        <v>21052631.578956999</v>
      </c>
      <c r="DA69" s="114">
        <f t="shared" ref="DA69:DA132" si="73">BT69</f>
        <v>0</v>
      </c>
      <c r="DC69" s="62"/>
      <c r="DD69" s="62"/>
      <c r="DE69" s="62"/>
      <c r="DF69" s="62"/>
      <c r="DG69" s="62"/>
      <c r="DH69" s="63"/>
      <c r="DI69" s="63"/>
      <c r="DJ69" s="63"/>
      <c r="DK69" s="63"/>
      <c r="DL69" s="64"/>
      <c r="DM69" s="34"/>
      <c r="DN69" s="62"/>
      <c r="DO69" s="62"/>
      <c r="DP69" s="62"/>
      <c r="DS69" s="65"/>
    </row>
    <row r="70" spans="1:123" x14ac:dyDescent="0.45">
      <c r="A70" s="1">
        <v>67</v>
      </c>
      <c r="B70" s="42">
        <v>568</v>
      </c>
      <c r="C70" s="42" t="s">
        <v>175</v>
      </c>
      <c r="D70" s="55">
        <f t="shared" si="40"/>
        <v>1580480303.7641001</v>
      </c>
      <c r="E70" s="56">
        <v>1580480303.7641001</v>
      </c>
      <c r="F70" s="55">
        <f t="shared" si="41"/>
        <v>755944141.82616699</v>
      </c>
      <c r="G70" s="42">
        <v>297329910.48711002</v>
      </c>
      <c r="H70" s="42">
        <v>0</v>
      </c>
      <c r="I70" s="42">
        <v>11216261.458000001</v>
      </c>
      <c r="J70" s="42">
        <v>29999999.999984</v>
      </c>
      <c r="K70" s="42">
        <v>26791959.031491</v>
      </c>
      <c r="L70" s="42">
        <v>139679999.99996001</v>
      </c>
      <c r="M70" s="42">
        <v>85455550.359221995</v>
      </c>
      <c r="N70" s="42">
        <v>165470460.49039999</v>
      </c>
      <c r="O70" s="55">
        <f t="shared" si="42"/>
        <v>445375483.99985999</v>
      </c>
      <c r="P70" s="56">
        <v>0</v>
      </c>
      <c r="Q70" s="56">
        <v>445375483.99985999</v>
      </c>
      <c r="R70" s="55">
        <f t="shared" si="43"/>
        <v>35097383.893518999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35097383.893518999</v>
      </c>
      <c r="Z70" s="55">
        <f t="shared" si="44"/>
        <v>663282561.32836998</v>
      </c>
      <c r="AA70" s="55">
        <f t="shared" si="45"/>
        <v>0</v>
      </c>
      <c r="AB70" s="42">
        <v>0</v>
      </c>
      <c r="AC70" s="42">
        <v>0</v>
      </c>
      <c r="AD70" s="55">
        <f t="shared" si="46"/>
        <v>663282561.32836998</v>
      </c>
      <c r="AE70" s="42">
        <v>275262262.94979</v>
      </c>
      <c r="AF70" s="42">
        <v>388020298.37857997</v>
      </c>
      <c r="AG70" s="55">
        <f t="shared" si="47"/>
        <v>0</v>
      </c>
      <c r="AH70" s="42">
        <v>0</v>
      </c>
      <c r="AI70" s="42">
        <v>0</v>
      </c>
      <c r="AJ70" s="55">
        <f t="shared" si="48"/>
        <v>20194517.28066</v>
      </c>
      <c r="AK70" s="42">
        <v>0</v>
      </c>
      <c r="AL70" s="42">
        <v>0</v>
      </c>
      <c r="AM70" s="42">
        <v>0</v>
      </c>
      <c r="AN70" s="42">
        <v>0</v>
      </c>
      <c r="AO70" s="42">
        <v>20194517.28066</v>
      </c>
      <c r="AP70" s="55">
        <v>507475316.71367002</v>
      </c>
      <c r="AQ70" s="55">
        <f t="shared" si="49"/>
        <v>270234785.83282399</v>
      </c>
      <c r="AR70" s="42">
        <v>27331375.047104806</v>
      </c>
      <c r="AS70" s="42">
        <v>11713446.4487592</v>
      </c>
      <c r="AT70" s="42">
        <v>231189964.33695999</v>
      </c>
      <c r="AU70" s="55">
        <f t="shared" si="50"/>
        <v>111150971.280696</v>
      </c>
      <c r="AV70" s="42">
        <v>40252533.780695997</v>
      </c>
      <c r="AW70" s="42">
        <v>70898437.5</v>
      </c>
      <c r="AX70" s="55">
        <v>0</v>
      </c>
      <c r="AY70" s="55">
        <v>0</v>
      </c>
      <c r="AZ70" s="55">
        <f t="shared" si="51"/>
        <v>0</v>
      </c>
      <c r="BA70" s="56">
        <v>0</v>
      </c>
      <c r="BB70" s="55">
        <f t="shared" si="52"/>
        <v>8979364110.2283001</v>
      </c>
      <c r="BC70" s="56">
        <v>6620511398.1541996</v>
      </c>
      <c r="BD70" s="56">
        <v>2358852712.0741</v>
      </c>
      <c r="BE70" s="56">
        <v>0</v>
      </c>
      <c r="BF70" s="55">
        <f t="shared" si="53"/>
        <v>1782216669.8693154</v>
      </c>
      <c r="BG70" s="42">
        <v>509593879.16449583</v>
      </c>
      <c r="BH70" s="42">
        <v>862061790.70481956</v>
      </c>
      <c r="BI70" s="42">
        <v>410561000</v>
      </c>
      <c r="BJ70" s="55">
        <v>915506872.41453004</v>
      </c>
      <c r="BK70" s="55">
        <f t="shared" si="54"/>
        <v>0</v>
      </c>
      <c r="BL70" s="56">
        <v>0</v>
      </c>
      <c r="BM70" s="55">
        <v>5919743460.5965996</v>
      </c>
      <c r="BN70" s="55">
        <f t="shared" si="55"/>
        <v>591697394.33546996</v>
      </c>
      <c r="BO70" s="42">
        <v>278239326.37040001</v>
      </c>
      <c r="BP70" s="42">
        <v>313458067.96507001</v>
      </c>
      <c r="BQ70" s="55">
        <v>584272609.14859116</v>
      </c>
      <c r="BR70" s="55">
        <f t="shared" si="56"/>
        <v>0</v>
      </c>
      <c r="BS70" s="56"/>
      <c r="BT70" s="42">
        <v>0</v>
      </c>
      <c r="BU70" s="55">
        <f t="shared" si="57"/>
        <v>39583073.954598904</v>
      </c>
      <c r="BV70" s="42">
        <v>33813658.331775002</v>
      </c>
      <c r="BW70" s="42">
        <v>5769415.6228238996</v>
      </c>
      <c r="BX70" s="55">
        <f t="shared" si="58"/>
        <v>0</v>
      </c>
      <c r="BY70" s="56">
        <v>0</v>
      </c>
      <c r="BZ70" s="55">
        <v>483200914.90548003</v>
      </c>
      <c r="CA70" s="55">
        <f t="shared" si="59"/>
        <v>21052631.578956999</v>
      </c>
      <c r="CB70" s="56">
        <v>0</v>
      </c>
      <c r="CC70" s="56">
        <v>21052631.578956999</v>
      </c>
      <c r="CD70" s="55">
        <f t="shared" si="60"/>
        <v>45229295.946092002</v>
      </c>
      <c r="CE70" s="56">
        <v>45229295.946092002</v>
      </c>
      <c r="CF70" s="57">
        <v>0</v>
      </c>
      <c r="CG70" s="56"/>
      <c r="CH70" s="55">
        <f t="shared" si="61"/>
        <v>1574433205.2461901</v>
      </c>
      <c r="CI70" s="42">
        <v>947191915.72618997</v>
      </c>
      <c r="CJ70" s="42">
        <v>627241289.51999998</v>
      </c>
      <c r="CK70" s="42">
        <v>0</v>
      </c>
      <c r="CL70" s="42">
        <v>0</v>
      </c>
      <c r="CM70" s="55">
        <f t="shared" si="62"/>
        <v>0</v>
      </c>
      <c r="CN70" s="56">
        <v>0</v>
      </c>
      <c r="CO70" s="55">
        <f t="shared" si="63"/>
        <v>25325535704.143993</v>
      </c>
      <c r="CP70" s="58">
        <f t="shared" si="64"/>
        <v>17432438675.302532</v>
      </c>
      <c r="CQ70" s="59">
        <f t="shared" si="65"/>
        <v>2025855787.7639601</v>
      </c>
      <c r="CR70" s="59">
        <f t="shared" si="66"/>
        <v>15406582887.53857</v>
      </c>
      <c r="CS70" s="13">
        <f t="shared" si="67"/>
        <v>5094435950.9041767</v>
      </c>
      <c r="CT70" s="60">
        <f t="shared" si="68"/>
        <v>791041525.71968603</v>
      </c>
      <c r="CU70" s="60">
        <f t="shared" si="69"/>
        <v>2728961219.9383001</v>
      </c>
      <c r="CV70" s="60">
        <f t="shared" si="70"/>
        <v>1574433205.2461901</v>
      </c>
      <c r="CW70" s="15">
        <f t="shared" si="71"/>
        <v>2798661077.937284</v>
      </c>
      <c r="CX70" s="61">
        <f t="shared" si="38"/>
        <v>683477078.60903001</v>
      </c>
      <c r="CY70" s="61">
        <f t="shared" si="39"/>
        <v>2094131367.7492971</v>
      </c>
      <c r="CZ70" s="61">
        <f t="shared" si="72"/>
        <v>21052631.578956999</v>
      </c>
      <c r="DA70" s="114">
        <f t="shared" si="73"/>
        <v>0</v>
      </c>
      <c r="DC70" s="62"/>
      <c r="DD70" s="62"/>
      <c r="DE70" s="62"/>
      <c r="DF70" s="62"/>
      <c r="DG70" s="62"/>
      <c r="DH70" s="63"/>
      <c r="DI70" s="63"/>
      <c r="DJ70" s="63"/>
      <c r="DK70" s="63"/>
      <c r="DL70" s="64"/>
      <c r="DM70" s="34"/>
      <c r="DN70" s="62"/>
      <c r="DO70" s="62"/>
      <c r="DP70" s="62"/>
      <c r="DS70" s="65"/>
    </row>
    <row r="71" spans="1:123" x14ac:dyDescent="0.45">
      <c r="A71" s="1">
        <v>68</v>
      </c>
      <c r="B71" s="42">
        <v>569</v>
      </c>
      <c r="C71" s="42" t="s">
        <v>176</v>
      </c>
      <c r="D71" s="55">
        <f t="shared" si="40"/>
        <v>1459814692.5629001</v>
      </c>
      <c r="E71" s="56">
        <v>1459814692.5629001</v>
      </c>
      <c r="F71" s="55">
        <f t="shared" si="41"/>
        <v>705162211.16658401</v>
      </c>
      <c r="G71" s="42">
        <v>272923724.17873001</v>
      </c>
      <c r="H71" s="42">
        <v>0</v>
      </c>
      <c r="I71" s="42">
        <v>10423892.008882999</v>
      </c>
      <c r="J71" s="42">
        <v>29999999.999984</v>
      </c>
      <c r="K71" s="42">
        <v>26791959.031491</v>
      </c>
      <c r="L71" s="42">
        <v>132840000.00003999</v>
      </c>
      <c r="M71" s="42">
        <v>97359806.130656004</v>
      </c>
      <c r="N71" s="42">
        <v>134822829.8168</v>
      </c>
      <c r="O71" s="55">
        <f t="shared" si="42"/>
        <v>778752443.99986994</v>
      </c>
      <c r="P71" s="56">
        <v>0</v>
      </c>
      <c r="Q71" s="56">
        <v>778752443.99986994</v>
      </c>
      <c r="R71" s="55">
        <f t="shared" si="43"/>
        <v>189707634.17886999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189707634.17886999</v>
      </c>
      <c r="Z71" s="55">
        <f t="shared" si="44"/>
        <v>517702000.01643002</v>
      </c>
      <c r="AA71" s="55">
        <f t="shared" si="45"/>
        <v>0</v>
      </c>
      <c r="AB71" s="42">
        <v>0</v>
      </c>
      <c r="AC71" s="42">
        <v>0</v>
      </c>
      <c r="AD71" s="55">
        <f t="shared" si="46"/>
        <v>517702000.01643002</v>
      </c>
      <c r="AE71" s="42">
        <v>214846330.00566</v>
      </c>
      <c r="AF71" s="42">
        <v>302855670.01077002</v>
      </c>
      <c r="AG71" s="55">
        <f t="shared" si="47"/>
        <v>0</v>
      </c>
      <c r="AH71" s="42">
        <v>0</v>
      </c>
      <c r="AI71" s="42">
        <v>0</v>
      </c>
      <c r="AJ71" s="55">
        <f t="shared" si="48"/>
        <v>62468976.383699998</v>
      </c>
      <c r="AK71" s="42">
        <v>0</v>
      </c>
      <c r="AL71" s="42">
        <v>0</v>
      </c>
      <c r="AM71" s="42">
        <v>0</v>
      </c>
      <c r="AN71" s="42">
        <v>0</v>
      </c>
      <c r="AO71" s="42">
        <v>62468976.383699998</v>
      </c>
      <c r="AP71" s="55">
        <v>651920578.15427995</v>
      </c>
      <c r="AQ71" s="55">
        <f t="shared" si="49"/>
        <v>369303083.44888502</v>
      </c>
      <c r="AR71" s="42">
        <v>29893583.569881499</v>
      </c>
      <c r="AS71" s="42">
        <v>12811535.8156635</v>
      </c>
      <c r="AT71" s="42">
        <v>326597964.06334001</v>
      </c>
      <c r="AU71" s="55">
        <f t="shared" si="50"/>
        <v>135337395.48992899</v>
      </c>
      <c r="AV71" s="42">
        <v>38657707.989928998</v>
      </c>
      <c r="AW71" s="42">
        <v>96679687.5</v>
      </c>
      <c r="AX71" s="55">
        <v>0</v>
      </c>
      <c r="AY71" s="55">
        <v>0</v>
      </c>
      <c r="AZ71" s="55">
        <f t="shared" si="51"/>
        <v>0</v>
      </c>
      <c r="BA71" s="56">
        <v>0</v>
      </c>
      <c r="BB71" s="55">
        <f t="shared" si="52"/>
        <v>8499442323.8772402</v>
      </c>
      <c r="BC71" s="56">
        <v>5555944307.1309996</v>
      </c>
      <c r="BD71" s="56">
        <v>1984722124.7544999</v>
      </c>
      <c r="BE71" s="56">
        <v>958775891.99173999</v>
      </c>
      <c r="BF71" s="55">
        <f t="shared" si="53"/>
        <v>1731202687.7740319</v>
      </c>
      <c r="BG71" s="42">
        <v>572774905.94380856</v>
      </c>
      <c r="BH71" s="42">
        <v>685534875.83022332</v>
      </c>
      <c r="BI71" s="42">
        <v>472892906</v>
      </c>
      <c r="BJ71" s="55">
        <v>713038792.33921003</v>
      </c>
      <c r="BK71" s="55">
        <f t="shared" si="54"/>
        <v>0</v>
      </c>
      <c r="BL71" s="56">
        <v>0</v>
      </c>
      <c r="BM71" s="55">
        <v>5663185667.1957998</v>
      </c>
      <c r="BN71" s="55">
        <f t="shared" si="55"/>
        <v>520295260.22510004</v>
      </c>
      <c r="BO71" s="42">
        <v>149038581.91347</v>
      </c>
      <c r="BP71" s="42">
        <v>371256678.31163001</v>
      </c>
      <c r="BQ71" s="55">
        <v>548195226.22161901</v>
      </c>
      <c r="BR71" s="55">
        <f t="shared" si="56"/>
        <v>0</v>
      </c>
      <c r="BS71" s="56"/>
      <c r="BT71" s="42">
        <v>0</v>
      </c>
      <c r="BU71" s="55">
        <f t="shared" si="57"/>
        <v>43512057.412937202</v>
      </c>
      <c r="BV71" s="42">
        <v>38256121.181565002</v>
      </c>
      <c r="BW71" s="42">
        <v>5255936.2313722</v>
      </c>
      <c r="BX71" s="55">
        <f t="shared" si="58"/>
        <v>0</v>
      </c>
      <c r="BY71" s="56">
        <v>0</v>
      </c>
      <c r="BZ71" s="55">
        <v>268780656.56006998</v>
      </c>
      <c r="CA71" s="55">
        <f t="shared" si="59"/>
        <v>21052631.578956999</v>
      </c>
      <c r="CB71" s="56">
        <v>0</v>
      </c>
      <c r="CC71" s="56">
        <v>21052631.578956999</v>
      </c>
      <c r="CD71" s="55">
        <f t="shared" si="60"/>
        <v>43043824.775282003</v>
      </c>
      <c r="CE71" s="56">
        <v>43043824.775282003</v>
      </c>
      <c r="CF71" s="57">
        <v>0</v>
      </c>
      <c r="CG71" s="56"/>
      <c r="CH71" s="55">
        <f t="shared" si="61"/>
        <v>878571468.82147002</v>
      </c>
      <c r="CI71" s="42">
        <v>212312407.75147</v>
      </c>
      <c r="CJ71" s="42">
        <v>617335340.07000005</v>
      </c>
      <c r="CK71" s="42">
        <v>0</v>
      </c>
      <c r="CL71" s="42">
        <v>48923721</v>
      </c>
      <c r="CM71" s="55">
        <f t="shared" si="62"/>
        <v>0</v>
      </c>
      <c r="CN71" s="56">
        <v>0</v>
      </c>
      <c r="CO71" s="55">
        <f t="shared" si="63"/>
        <v>23800489612.18317</v>
      </c>
      <c r="CP71" s="58">
        <f t="shared" si="64"/>
        <v>17053115705.790092</v>
      </c>
      <c r="CQ71" s="59">
        <f t="shared" si="65"/>
        <v>2238567136.5627699</v>
      </c>
      <c r="CR71" s="59">
        <f t="shared" si="66"/>
        <v>14814548569.227322</v>
      </c>
      <c r="CS71" s="13">
        <f t="shared" si="67"/>
        <v>4480798227.8031607</v>
      </c>
      <c r="CT71" s="60">
        <f t="shared" si="68"/>
        <v>894869845.34545398</v>
      </c>
      <c r="CU71" s="60">
        <f t="shared" si="69"/>
        <v>2707356913.6362362</v>
      </c>
      <c r="CV71" s="60">
        <f t="shared" si="70"/>
        <v>878571468.82147002</v>
      </c>
      <c r="CW71" s="15">
        <f t="shared" si="71"/>
        <v>2266575678.5899148</v>
      </c>
      <c r="CX71" s="61">
        <f t="shared" si="38"/>
        <v>580170976.40013003</v>
      </c>
      <c r="CY71" s="61">
        <f t="shared" si="39"/>
        <v>1665352070.6108279</v>
      </c>
      <c r="CZ71" s="61">
        <f t="shared" si="72"/>
        <v>21052631.578956999</v>
      </c>
      <c r="DA71" s="114">
        <f t="shared" si="73"/>
        <v>0</v>
      </c>
      <c r="DC71" s="62"/>
      <c r="DD71" s="62"/>
      <c r="DE71" s="62"/>
      <c r="DF71" s="62"/>
      <c r="DG71" s="62"/>
      <c r="DH71" s="63"/>
      <c r="DI71" s="63"/>
      <c r="DJ71" s="63"/>
      <c r="DK71" s="63"/>
      <c r="DL71" s="64"/>
      <c r="DM71" s="34"/>
      <c r="DN71" s="62"/>
      <c r="DO71" s="62"/>
      <c r="DP71" s="62"/>
      <c r="DS71" s="65"/>
    </row>
    <row r="72" spans="1:123" x14ac:dyDescent="0.45">
      <c r="A72" s="1">
        <v>69</v>
      </c>
      <c r="B72" s="42">
        <v>570</v>
      </c>
      <c r="C72" s="42" t="s">
        <v>177</v>
      </c>
      <c r="D72" s="55">
        <f t="shared" si="40"/>
        <v>2683573514.6508999</v>
      </c>
      <c r="E72" s="56">
        <v>2683573514.6508999</v>
      </c>
      <c r="F72" s="55">
        <f t="shared" si="41"/>
        <v>599537547.22733951</v>
      </c>
      <c r="G72" s="42">
        <v>303627156.71089</v>
      </c>
      <c r="H72" s="42">
        <v>0</v>
      </c>
      <c r="I72" s="42">
        <v>6532758.3795114998</v>
      </c>
      <c r="J72" s="42">
        <v>29999999.999984</v>
      </c>
      <c r="K72" s="42">
        <v>26791959.031491</v>
      </c>
      <c r="L72" s="42">
        <v>81479999.999976993</v>
      </c>
      <c r="M72" s="42">
        <v>37838527.273486003</v>
      </c>
      <c r="N72" s="42">
        <v>113267145.832</v>
      </c>
      <c r="O72" s="55">
        <f t="shared" si="42"/>
        <v>149246092.00002</v>
      </c>
      <c r="P72" s="56">
        <v>0</v>
      </c>
      <c r="Q72" s="56">
        <v>149246092.00002</v>
      </c>
      <c r="R72" s="55">
        <f t="shared" si="43"/>
        <v>41364139.529025003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41364139.529025003</v>
      </c>
      <c r="Z72" s="55">
        <f t="shared" si="44"/>
        <v>1523878895.69802</v>
      </c>
      <c r="AA72" s="55">
        <f t="shared" si="45"/>
        <v>1523878895.69802</v>
      </c>
      <c r="AB72" s="42">
        <v>632409741.70754004</v>
      </c>
      <c r="AC72" s="42">
        <v>891469153.99047995</v>
      </c>
      <c r="AD72" s="55">
        <f t="shared" si="46"/>
        <v>0</v>
      </c>
      <c r="AE72" s="42">
        <v>0</v>
      </c>
      <c r="AF72" s="42">
        <v>0</v>
      </c>
      <c r="AG72" s="55">
        <f t="shared" si="47"/>
        <v>0</v>
      </c>
      <c r="AH72" s="42">
        <v>0</v>
      </c>
      <c r="AI72" s="42">
        <v>0</v>
      </c>
      <c r="AJ72" s="55">
        <f t="shared" si="48"/>
        <v>31776921.484560002</v>
      </c>
      <c r="AK72" s="42">
        <v>0</v>
      </c>
      <c r="AL72" s="42">
        <v>0</v>
      </c>
      <c r="AM72" s="42">
        <v>0</v>
      </c>
      <c r="AN72" s="42">
        <v>0</v>
      </c>
      <c r="AO72" s="42">
        <v>31776921.484560002</v>
      </c>
      <c r="AP72" s="55">
        <v>298605709.91347998</v>
      </c>
      <c r="AQ72" s="55">
        <f t="shared" si="49"/>
        <v>265248788.52430701</v>
      </c>
      <c r="AR72" s="42">
        <v>37717976.8913479</v>
      </c>
      <c r="AS72" s="42">
        <v>16164847.239149099</v>
      </c>
      <c r="AT72" s="42">
        <v>211365964.39381</v>
      </c>
      <c r="AU72" s="55">
        <f t="shared" si="50"/>
        <v>82058115.703541994</v>
      </c>
      <c r="AV72" s="42">
        <v>49831553.203542002</v>
      </c>
      <c r="AW72" s="42">
        <v>32226562.5</v>
      </c>
      <c r="AX72" s="55">
        <v>0</v>
      </c>
      <c r="AY72" s="55">
        <v>509133333.33336997</v>
      </c>
      <c r="AZ72" s="55">
        <f t="shared" si="51"/>
        <v>0</v>
      </c>
      <c r="BA72" s="56">
        <v>0</v>
      </c>
      <c r="BB72" s="55">
        <f t="shared" si="52"/>
        <v>5634143746.4579506</v>
      </c>
      <c r="BC72" s="56">
        <v>4545173764.5937004</v>
      </c>
      <c r="BD72" s="56">
        <v>836654214.22284997</v>
      </c>
      <c r="BE72" s="56">
        <v>252315767.64140001</v>
      </c>
      <c r="BF72" s="55">
        <f t="shared" si="53"/>
        <v>1086527295.1718569</v>
      </c>
      <c r="BG72" s="42">
        <v>521944766.35044843</v>
      </c>
      <c r="BH72" s="42">
        <v>474170050.16132057</v>
      </c>
      <c r="BI72" s="42">
        <v>90412478.66008772</v>
      </c>
      <c r="BJ72" s="55">
        <v>964611539.76115</v>
      </c>
      <c r="BK72" s="55">
        <f t="shared" si="54"/>
        <v>0</v>
      </c>
      <c r="BL72" s="56">
        <v>0</v>
      </c>
      <c r="BM72" s="55">
        <v>2330436459.0077</v>
      </c>
      <c r="BN72" s="55">
        <f t="shared" si="55"/>
        <v>180407200.97966</v>
      </c>
      <c r="BO72" s="42">
        <v>180407200.97966</v>
      </c>
      <c r="BP72" s="42">
        <v>0</v>
      </c>
      <c r="BQ72" s="55">
        <v>542182329.06654549</v>
      </c>
      <c r="BR72" s="55">
        <f t="shared" si="56"/>
        <v>0</v>
      </c>
      <c r="BS72" s="56"/>
      <c r="BT72" s="42">
        <v>0</v>
      </c>
      <c r="BU72" s="55">
        <f t="shared" si="57"/>
        <v>51513822.630313098</v>
      </c>
      <c r="BV72" s="42">
        <v>45288898.052445002</v>
      </c>
      <c r="BW72" s="42">
        <v>6224924.5778681003</v>
      </c>
      <c r="BX72" s="55">
        <f t="shared" si="58"/>
        <v>0</v>
      </c>
      <c r="BY72" s="56">
        <v>0</v>
      </c>
      <c r="BZ72" s="55">
        <v>207782581.97521999</v>
      </c>
      <c r="CA72" s="55">
        <f t="shared" si="59"/>
        <v>21052631.578956999</v>
      </c>
      <c r="CB72" s="56">
        <v>0</v>
      </c>
      <c r="CC72" s="56">
        <v>21052631.578956999</v>
      </c>
      <c r="CD72" s="55">
        <f t="shared" si="60"/>
        <v>53846685.713665999</v>
      </c>
      <c r="CE72" s="56">
        <v>53846685.713665999</v>
      </c>
      <c r="CF72" s="57">
        <v>0</v>
      </c>
      <c r="CG72" s="56"/>
      <c r="CH72" s="55">
        <f t="shared" si="61"/>
        <v>1359030709.0005898</v>
      </c>
      <c r="CI72" s="42">
        <v>250686582.75059</v>
      </c>
      <c r="CJ72" s="42">
        <v>421230847.25</v>
      </c>
      <c r="CK72" s="42">
        <v>0</v>
      </c>
      <c r="CL72" s="42">
        <v>687113279</v>
      </c>
      <c r="CM72" s="55">
        <f t="shared" si="62"/>
        <v>0</v>
      </c>
      <c r="CN72" s="56">
        <v>0</v>
      </c>
      <c r="CO72" s="55">
        <f t="shared" si="63"/>
        <v>18615958059.408173</v>
      </c>
      <c r="CP72" s="58">
        <f t="shared" si="64"/>
        <v>11096005522.03005</v>
      </c>
      <c r="CQ72" s="59">
        <f t="shared" si="65"/>
        <v>2832819606.6509199</v>
      </c>
      <c r="CR72" s="59">
        <f t="shared" si="66"/>
        <v>8263185915.3791304</v>
      </c>
      <c r="CS72" s="13">
        <f t="shared" si="67"/>
        <v>3637476188.7767572</v>
      </c>
      <c r="CT72" s="60">
        <f t="shared" si="68"/>
        <v>640901686.75636446</v>
      </c>
      <c r="CU72" s="60">
        <f t="shared" si="69"/>
        <v>1637543793.019803</v>
      </c>
      <c r="CV72" s="60">
        <f t="shared" si="70"/>
        <v>1359030709.0005898</v>
      </c>
      <c r="CW72" s="15">
        <f t="shared" si="71"/>
        <v>3882476348.6013646</v>
      </c>
      <c r="CX72" s="61">
        <f t="shared" si="38"/>
        <v>1555655817.18258</v>
      </c>
      <c r="CY72" s="61">
        <f t="shared" si="39"/>
        <v>2305767899.8398275</v>
      </c>
      <c r="CZ72" s="61">
        <f t="shared" si="72"/>
        <v>21052631.578956999</v>
      </c>
      <c r="DA72" s="114">
        <f t="shared" si="73"/>
        <v>0</v>
      </c>
      <c r="DC72" s="62"/>
      <c r="DD72" s="62"/>
      <c r="DE72" s="62"/>
      <c r="DF72" s="62"/>
      <c r="DG72" s="62"/>
      <c r="DH72" s="63"/>
      <c r="DI72" s="63"/>
      <c r="DJ72" s="63"/>
      <c r="DK72" s="63"/>
      <c r="DL72" s="64"/>
      <c r="DM72" s="34"/>
      <c r="DN72" s="62"/>
      <c r="DO72" s="62"/>
      <c r="DP72" s="62"/>
      <c r="DS72" s="65"/>
    </row>
    <row r="73" spans="1:123" x14ac:dyDescent="0.45">
      <c r="A73" s="1">
        <v>70</v>
      </c>
      <c r="B73" s="42">
        <v>571</v>
      </c>
      <c r="C73" s="42" t="s">
        <v>178</v>
      </c>
      <c r="D73" s="55">
        <f t="shared" si="40"/>
        <v>1587350062.8034999</v>
      </c>
      <c r="E73" s="56">
        <v>1587350062.8034999</v>
      </c>
      <c r="F73" s="55">
        <f t="shared" si="41"/>
        <v>695054772.48001719</v>
      </c>
      <c r="G73" s="42">
        <v>285347814.06968999</v>
      </c>
      <c r="H73" s="42">
        <v>0</v>
      </c>
      <c r="I73" s="42">
        <v>8807679.4368242007</v>
      </c>
      <c r="J73" s="42">
        <v>29999999.999984</v>
      </c>
      <c r="K73" s="42">
        <v>26791959.031491</v>
      </c>
      <c r="L73" s="42">
        <v>115679999.99992</v>
      </c>
      <c r="M73" s="42">
        <v>68024318.693908006</v>
      </c>
      <c r="N73" s="42">
        <v>160403001.2482</v>
      </c>
      <c r="O73" s="55">
        <f t="shared" si="42"/>
        <v>144826751.99991</v>
      </c>
      <c r="P73" s="56">
        <v>0</v>
      </c>
      <c r="Q73" s="56">
        <v>144826751.99991</v>
      </c>
      <c r="R73" s="55">
        <f t="shared" si="43"/>
        <v>81857022.096189007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81857022.096189007</v>
      </c>
      <c r="Z73" s="55">
        <f t="shared" si="44"/>
        <v>1308587466.6556699</v>
      </c>
      <c r="AA73" s="55">
        <f t="shared" si="45"/>
        <v>1308587466.6556699</v>
      </c>
      <c r="AB73" s="42">
        <v>543063798.65596998</v>
      </c>
      <c r="AC73" s="42">
        <v>765523667.99969995</v>
      </c>
      <c r="AD73" s="55">
        <f t="shared" si="46"/>
        <v>0</v>
      </c>
      <c r="AE73" s="42">
        <v>0</v>
      </c>
      <c r="AF73" s="42">
        <v>0</v>
      </c>
      <c r="AG73" s="55">
        <f t="shared" si="47"/>
        <v>0</v>
      </c>
      <c r="AH73" s="42">
        <v>0</v>
      </c>
      <c r="AI73" s="42">
        <v>0</v>
      </c>
      <c r="AJ73" s="55">
        <f t="shared" si="48"/>
        <v>53688693.258599997</v>
      </c>
      <c r="AK73" s="42">
        <v>0</v>
      </c>
      <c r="AL73" s="42">
        <v>0</v>
      </c>
      <c r="AM73" s="42">
        <v>0</v>
      </c>
      <c r="AN73" s="42">
        <v>0</v>
      </c>
      <c r="AO73" s="42">
        <v>53688693.258599997</v>
      </c>
      <c r="AP73" s="55">
        <v>386345189.99359</v>
      </c>
      <c r="AQ73" s="55">
        <f t="shared" si="49"/>
        <v>185229362.936984</v>
      </c>
      <c r="AR73" s="42">
        <v>26717178.851127803</v>
      </c>
      <c r="AS73" s="42">
        <v>11450219.5076262</v>
      </c>
      <c r="AT73" s="42">
        <v>147061964.57822999</v>
      </c>
      <c r="AU73" s="55">
        <f t="shared" si="50"/>
        <v>120968454.264893</v>
      </c>
      <c r="AV73" s="42">
        <v>37179391.764893003</v>
      </c>
      <c r="AW73" s="42">
        <v>83789062.5</v>
      </c>
      <c r="AX73" s="55">
        <v>0</v>
      </c>
      <c r="AY73" s="55">
        <v>0</v>
      </c>
      <c r="AZ73" s="55">
        <f t="shared" si="51"/>
        <v>0</v>
      </c>
      <c r="BA73" s="56">
        <v>0</v>
      </c>
      <c r="BB73" s="55">
        <f t="shared" si="52"/>
        <v>7567146266.7765799</v>
      </c>
      <c r="BC73" s="56">
        <v>5757994328.5811996</v>
      </c>
      <c r="BD73" s="56">
        <v>1805355222.1952</v>
      </c>
      <c r="BE73" s="56">
        <v>3796716.0001804</v>
      </c>
      <c r="BF73" s="55">
        <f t="shared" si="53"/>
        <v>2204914999.9371281</v>
      </c>
      <c r="BG73" s="42">
        <v>668065239.73753595</v>
      </c>
      <c r="BH73" s="42">
        <v>1536849760.1995921</v>
      </c>
      <c r="BI73" s="42">
        <v>0</v>
      </c>
      <c r="BJ73" s="55">
        <v>758353860.02535999</v>
      </c>
      <c r="BK73" s="55">
        <f t="shared" si="54"/>
        <v>0</v>
      </c>
      <c r="BL73" s="56">
        <v>0</v>
      </c>
      <c r="BM73" s="55">
        <v>2079430638.0776</v>
      </c>
      <c r="BN73" s="55">
        <f t="shared" si="55"/>
        <v>191647269.24842501</v>
      </c>
      <c r="BO73" s="42">
        <v>141751815.08746001</v>
      </c>
      <c r="BP73" s="42">
        <v>49895454.160965003</v>
      </c>
      <c r="BQ73" s="55">
        <v>560221020.53037846</v>
      </c>
      <c r="BR73" s="55">
        <f t="shared" si="56"/>
        <v>93043880.307993993</v>
      </c>
      <c r="BS73" s="56"/>
      <c r="BT73" s="42">
        <v>93043880.307993993</v>
      </c>
      <c r="BU73" s="55">
        <f t="shared" si="57"/>
        <v>37034154.455103301</v>
      </c>
      <c r="BV73" s="42">
        <v>31579640.684595</v>
      </c>
      <c r="BW73" s="42">
        <v>5454513.7705082996</v>
      </c>
      <c r="BX73" s="55">
        <f t="shared" si="58"/>
        <v>0</v>
      </c>
      <c r="BY73" s="56">
        <v>0</v>
      </c>
      <c r="BZ73" s="55">
        <v>269761051.64867997</v>
      </c>
      <c r="CA73" s="55">
        <f t="shared" si="59"/>
        <v>0</v>
      </c>
      <c r="CB73" s="56">
        <v>0</v>
      </c>
      <c r="CC73" s="56">
        <v>0</v>
      </c>
      <c r="CD73" s="55">
        <f t="shared" si="60"/>
        <v>48349753.397733003</v>
      </c>
      <c r="CE73" s="56">
        <v>48349753.397733003</v>
      </c>
      <c r="CF73" s="57">
        <v>0</v>
      </c>
      <c r="CG73" s="56"/>
      <c r="CH73" s="55">
        <f t="shared" si="61"/>
        <v>1393371416.1693301</v>
      </c>
      <c r="CI73" s="42">
        <v>606364544.29933</v>
      </c>
      <c r="CJ73" s="42">
        <v>377988882.87</v>
      </c>
      <c r="CK73" s="42">
        <v>409017989</v>
      </c>
      <c r="CL73" s="42">
        <v>0</v>
      </c>
      <c r="CM73" s="55">
        <f t="shared" si="62"/>
        <v>0</v>
      </c>
      <c r="CN73" s="56">
        <v>0</v>
      </c>
      <c r="CO73" s="55">
        <f t="shared" si="63"/>
        <v>19767182087.063663</v>
      </c>
      <c r="CP73" s="58">
        <f t="shared" si="64"/>
        <v>11765098909.65118</v>
      </c>
      <c r="CQ73" s="59">
        <f t="shared" si="65"/>
        <v>1732176814.8034101</v>
      </c>
      <c r="CR73" s="59">
        <f t="shared" si="66"/>
        <v>10032922094.847771</v>
      </c>
      <c r="CS73" s="13">
        <f t="shared" si="67"/>
        <v>4837458750.7209101</v>
      </c>
      <c r="CT73" s="60">
        <f t="shared" si="68"/>
        <v>776911794.57620621</v>
      </c>
      <c r="CU73" s="60">
        <f t="shared" si="69"/>
        <v>2667175539.9753737</v>
      </c>
      <c r="CV73" s="60">
        <f t="shared" si="70"/>
        <v>1393371416.1693301</v>
      </c>
      <c r="CW73" s="15">
        <f t="shared" si="71"/>
        <v>3071580546.3835812</v>
      </c>
      <c r="CX73" s="61">
        <f t="shared" si="38"/>
        <v>1362276159.9142699</v>
      </c>
      <c r="CY73" s="61">
        <f t="shared" si="39"/>
        <v>1709304386.4693115</v>
      </c>
      <c r="CZ73" s="61">
        <f t="shared" si="72"/>
        <v>0</v>
      </c>
      <c r="DA73" s="114">
        <f t="shared" si="73"/>
        <v>93043880.307993993</v>
      </c>
      <c r="DC73" s="62"/>
      <c r="DD73" s="62"/>
      <c r="DE73" s="62"/>
      <c r="DF73" s="62"/>
      <c r="DG73" s="62"/>
      <c r="DH73" s="63"/>
      <c r="DI73" s="63"/>
      <c r="DJ73" s="63"/>
      <c r="DK73" s="63"/>
      <c r="DL73" s="64"/>
      <c r="DM73" s="34"/>
      <c r="DN73" s="62"/>
      <c r="DO73" s="62"/>
      <c r="DP73" s="62"/>
      <c r="DS73" s="65"/>
    </row>
    <row r="74" spans="1:123" x14ac:dyDescent="0.45">
      <c r="A74" s="1">
        <v>71</v>
      </c>
      <c r="B74" s="42">
        <v>572</v>
      </c>
      <c r="C74" s="42" t="s">
        <v>179</v>
      </c>
      <c r="D74" s="55">
        <f t="shared" si="40"/>
        <v>1594040181.6447001</v>
      </c>
      <c r="E74" s="56">
        <v>1594040181.6447001</v>
      </c>
      <c r="F74" s="55">
        <f t="shared" si="41"/>
        <v>952897013.14871109</v>
      </c>
      <c r="G74" s="42">
        <v>396136618.12377</v>
      </c>
      <c r="H74" s="42">
        <v>0</v>
      </c>
      <c r="I74" s="42">
        <v>16216452.193628</v>
      </c>
      <c r="J74" s="42">
        <v>0</v>
      </c>
      <c r="K74" s="42">
        <v>26791959.031491</v>
      </c>
      <c r="L74" s="42">
        <v>169679999.99992001</v>
      </c>
      <c r="M74" s="42">
        <v>90982526.253102005</v>
      </c>
      <c r="N74" s="42">
        <v>253089457.54679999</v>
      </c>
      <c r="O74" s="55">
        <f t="shared" si="42"/>
        <v>84615104.000021994</v>
      </c>
      <c r="P74" s="56">
        <v>0</v>
      </c>
      <c r="Q74" s="56">
        <v>84615104.000021994</v>
      </c>
      <c r="R74" s="55">
        <f t="shared" si="43"/>
        <v>48353982.353124999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48353982.353124999</v>
      </c>
      <c r="Z74" s="55">
        <f t="shared" si="44"/>
        <v>2566798625.6538</v>
      </c>
      <c r="AA74" s="55">
        <f t="shared" si="45"/>
        <v>2566798625.6538</v>
      </c>
      <c r="AB74" s="42">
        <v>1065221429.6343</v>
      </c>
      <c r="AC74" s="42">
        <v>1501577196.0195</v>
      </c>
      <c r="AD74" s="55">
        <f t="shared" si="46"/>
        <v>0</v>
      </c>
      <c r="AE74" s="42">
        <v>0</v>
      </c>
      <c r="AF74" s="42">
        <v>0</v>
      </c>
      <c r="AG74" s="55">
        <f t="shared" si="47"/>
        <v>0</v>
      </c>
      <c r="AH74" s="42">
        <v>0</v>
      </c>
      <c r="AI74" s="42">
        <v>0</v>
      </c>
      <c r="AJ74" s="55">
        <f t="shared" si="48"/>
        <v>35979301.014300004</v>
      </c>
      <c r="AK74" s="42">
        <v>0</v>
      </c>
      <c r="AL74" s="42">
        <v>0</v>
      </c>
      <c r="AM74" s="42">
        <v>0</v>
      </c>
      <c r="AN74" s="42">
        <v>0</v>
      </c>
      <c r="AO74" s="42">
        <v>35979301.014300004</v>
      </c>
      <c r="AP74" s="55">
        <v>684965477.03392994</v>
      </c>
      <c r="AQ74" s="55">
        <f t="shared" si="49"/>
        <v>240570774.67685801</v>
      </c>
      <c r="AR74" s="42">
        <v>47636967.120139599</v>
      </c>
      <c r="AS74" s="42">
        <v>20415843.0514884</v>
      </c>
      <c r="AT74" s="42">
        <v>172517964.50523001</v>
      </c>
      <c r="AU74" s="55">
        <f t="shared" si="50"/>
        <v>150444797.31435502</v>
      </c>
      <c r="AV74" s="42">
        <v>73101047.314355001</v>
      </c>
      <c r="AW74" s="42">
        <v>77343750</v>
      </c>
      <c r="AX74" s="55">
        <v>0</v>
      </c>
      <c r="AY74" s="55">
        <v>509133333.33336997</v>
      </c>
      <c r="AZ74" s="55">
        <f t="shared" si="51"/>
        <v>0</v>
      </c>
      <c r="BA74" s="56">
        <v>0</v>
      </c>
      <c r="BB74" s="55">
        <f t="shared" si="52"/>
        <v>13099039598.9995</v>
      </c>
      <c r="BC74" s="56">
        <v>10251726446.052999</v>
      </c>
      <c r="BD74" s="56">
        <v>1590536784.9554</v>
      </c>
      <c r="BE74" s="56">
        <v>1256776367.9911001</v>
      </c>
      <c r="BF74" s="55">
        <f t="shared" si="53"/>
        <v>2497654297.7602501</v>
      </c>
      <c r="BG74" s="42">
        <v>1235763362.5212338</v>
      </c>
      <c r="BH74" s="42">
        <v>578691837.83550775</v>
      </c>
      <c r="BI74" s="42">
        <v>683199097.4035089</v>
      </c>
      <c r="BJ74" s="55">
        <v>1317012613.3076</v>
      </c>
      <c r="BK74" s="55">
        <f t="shared" si="54"/>
        <v>0</v>
      </c>
      <c r="BL74" s="56">
        <v>0</v>
      </c>
      <c r="BM74" s="55">
        <v>2319462758.8783002</v>
      </c>
      <c r="BN74" s="55">
        <f t="shared" si="55"/>
        <v>393650518.85881996</v>
      </c>
      <c r="BO74" s="42">
        <v>220129518.88455999</v>
      </c>
      <c r="BP74" s="42">
        <v>173520999.97426</v>
      </c>
      <c r="BQ74" s="55">
        <v>1050363243.1327859</v>
      </c>
      <c r="BR74" s="55">
        <f t="shared" si="56"/>
        <v>0</v>
      </c>
      <c r="BS74" s="56"/>
      <c r="BT74" s="42">
        <v>0</v>
      </c>
      <c r="BU74" s="55">
        <f t="shared" si="57"/>
        <v>48466601.922821</v>
      </c>
      <c r="BV74" s="42">
        <v>37185244.652070001</v>
      </c>
      <c r="BW74" s="42">
        <v>11281357.270750999</v>
      </c>
      <c r="BX74" s="55">
        <f t="shared" si="58"/>
        <v>0</v>
      </c>
      <c r="BY74" s="56">
        <v>0</v>
      </c>
      <c r="BZ74" s="55">
        <v>544906129.38007998</v>
      </c>
      <c r="CA74" s="55">
        <f t="shared" si="59"/>
        <v>21052631.578956999</v>
      </c>
      <c r="CB74" s="56">
        <v>0</v>
      </c>
      <c r="CC74" s="56">
        <v>21052631.578956999</v>
      </c>
      <c r="CD74" s="55">
        <f t="shared" si="60"/>
        <v>92902247.809290007</v>
      </c>
      <c r="CE74" s="56">
        <v>92902247.809290007</v>
      </c>
      <c r="CF74" s="57">
        <v>0</v>
      </c>
      <c r="CG74" s="56"/>
      <c r="CH74" s="55">
        <f t="shared" si="61"/>
        <v>2486676381.4299898</v>
      </c>
      <c r="CI74" s="42">
        <v>918369563.00998998</v>
      </c>
      <c r="CJ74" s="42">
        <v>1294166511.4200001</v>
      </c>
      <c r="CK74" s="42">
        <v>161263018</v>
      </c>
      <c r="CL74" s="42">
        <v>112877289</v>
      </c>
      <c r="CM74" s="55">
        <f t="shared" si="62"/>
        <v>300000000</v>
      </c>
      <c r="CN74" s="56">
        <v>300000000</v>
      </c>
      <c r="CO74" s="55">
        <f t="shared" si="63"/>
        <v>31038985613.231564</v>
      </c>
      <c r="CP74" s="58">
        <f t="shared" si="64"/>
        <v>17782123120.55645</v>
      </c>
      <c r="CQ74" s="59">
        <f t="shared" si="65"/>
        <v>1678655285.644722</v>
      </c>
      <c r="CR74" s="59">
        <f t="shared" si="66"/>
        <v>16103467834.91173</v>
      </c>
      <c r="CS74" s="13">
        <f t="shared" si="67"/>
        <v>6761171817.9598646</v>
      </c>
      <c r="CT74" s="60">
        <f t="shared" si="68"/>
        <v>1001250995.5018361</v>
      </c>
      <c r="CU74" s="60">
        <f t="shared" si="69"/>
        <v>3273244441.028039</v>
      </c>
      <c r="CV74" s="60">
        <f t="shared" si="70"/>
        <v>2486676381.4299898</v>
      </c>
      <c r="CW74" s="15">
        <f t="shared" si="71"/>
        <v>6495690674.7152481</v>
      </c>
      <c r="CX74" s="61">
        <f t="shared" si="38"/>
        <v>2602777926.6680999</v>
      </c>
      <c r="CY74" s="61">
        <f t="shared" si="39"/>
        <v>3571860116.4681911</v>
      </c>
      <c r="CZ74" s="61">
        <f t="shared" si="72"/>
        <v>321052631.57895702</v>
      </c>
      <c r="DA74" s="114">
        <f t="shared" si="73"/>
        <v>0</v>
      </c>
      <c r="DC74" s="62"/>
      <c r="DD74" s="62"/>
      <c r="DE74" s="62"/>
      <c r="DF74" s="62"/>
      <c r="DG74" s="62"/>
      <c r="DH74" s="63"/>
      <c r="DI74" s="63"/>
      <c r="DJ74" s="63"/>
      <c r="DK74" s="63"/>
      <c r="DL74" s="64"/>
      <c r="DM74" s="34"/>
      <c r="DN74" s="62"/>
      <c r="DO74" s="62"/>
      <c r="DP74" s="62"/>
      <c r="DS74" s="65"/>
    </row>
    <row r="75" spans="1:123" x14ac:dyDescent="0.45">
      <c r="A75" s="1">
        <v>72</v>
      </c>
      <c r="B75" s="42">
        <v>573</v>
      </c>
      <c r="C75" s="42" t="s">
        <v>180</v>
      </c>
      <c r="D75" s="55">
        <f t="shared" si="40"/>
        <v>1434776838.6438999</v>
      </c>
      <c r="E75" s="56">
        <v>1434776838.6438999</v>
      </c>
      <c r="F75" s="55">
        <f t="shared" si="41"/>
        <v>589520753.31289101</v>
      </c>
      <c r="G75" s="42">
        <v>254375143.89291999</v>
      </c>
      <c r="H75" s="42">
        <v>0</v>
      </c>
      <c r="I75" s="42">
        <v>6186427.1140719997</v>
      </c>
      <c r="J75" s="42">
        <v>29999999.999984</v>
      </c>
      <c r="K75" s="42">
        <v>26791959.031491</v>
      </c>
      <c r="L75" s="42">
        <v>88320000.000064</v>
      </c>
      <c r="M75" s="42">
        <v>93958590.19596</v>
      </c>
      <c r="N75" s="42">
        <v>89888633.078400001</v>
      </c>
      <c r="O75" s="55">
        <f t="shared" si="42"/>
        <v>103703279.99995001</v>
      </c>
      <c r="P75" s="56">
        <v>0</v>
      </c>
      <c r="Q75" s="56">
        <v>103703279.99995001</v>
      </c>
      <c r="R75" s="55">
        <f t="shared" si="43"/>
        <v>68841452.699653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68841452.699653</v>
      </c>
      <c r="Z75" s="55">
        <f t="shared" si="44"/>
        <v>1188008034.9232099</v>
      </c>
      <c r="AA75" s="55">
        <f t="shared" si="45"/>
        <v>1188008034.9232099</v>
      </c>
      <c r="AB75" s="42">
        <v>493023334.48756999</v>
      </c>
      <c r="AC75" s="42">
        <v>694984700.43563998</v>
      </c>
      <c r="AD75" s="55">
        <f t="shared" si="46"/>
        <v>0</v>
      </c>
      <c r="AE75" s="42">
        <v>0</v>
      </c>
      <c r="AF75" s="42">
        <v>0</v>
      </c>
      <c r="AG75" s="55">
        <f t="shared" si="47"/>
        <v>0</v>
      </c>
      <c r="AH75" s="42">
        <v>0</v>
      </c>
      <c r="AI75" s="42">
        <v>0</v>
      </c>
      <c r="AJ75" s="55">
        <f t="shared" si="48"/>
        <v>60415920.542159997</v>
      </c>
      <c r="AK75" s="42">
        <v>0</v>
      </c>
      <c r="AL75" s="42">
        <v>0</v>
      </c>
      <c r="AM75" s="42">
        <v>0</v>
      </c>
      <c r="AN75" s="42">
        <v>0</v>
      </c>
      <c r="AO75" s="42">
        <v>60415920.542159997</v>
      </c>
      <c r="AP75" s="55">
        <v>272532697.91347998</v>
      </c>
      <c r="AQ75" s="55">
        <f t="shared" si="49"/>
        <v>139806552.69598201</v>
      </c>
      <c r="AR75" s="42">
        <v>29271611.583908401</v>
      </c>
      <c r="AS75" s="42">
        <v>12544976.3931036</v>
      </c>
      <c r="AT75" s="42">
        <v>97989964.718970001</v>
      </c>
      <c r="AU75" s="55">
        <f t="shared" si="50"/>
        <v>84124229.582992002</v>
      </c>
      <c r="AV75" s="42">
        <v>32561729.582991999</v>
      </c>
      <c r="AW75" s="42">
        <v>51562500</v>
      </c>
      <c r="AX75" s="55">
        <v>0</v>
      </c>
      <c r="AY75" s="55">
        <v>0</v>
      </c>
      <c r="AZ75" s="55">
        <f t="shared" si="51"/>
        <v>0</v>
      </c>
      <c r="BA75" s="56">
        <v>0</v>
      </c>
      <c r="BB75" s="55">
        <f t="shared" si="52"/>
        <v>4211690420.1801405</v>
      </c>
      <c r="BC75" s="56">
        <v>3540927591.2291002</v>
      </c>
      <c r="BD75" s="56">
        <v>486864700.95200002</v>
      </c>
      <c r="BE75" s="56">
        <v>183898127.99904001</v>
      </c>
      <c r="BF75" s="55">
        <f t="shared" si="53"/>
        <v>957726983.35374689</v>
      </c>
      <c r="BG75" s="42">
        <v>331424509.12348741</v>
      </c>
      <c r="BH75" s="42">
        <v>469985568.23025954</v>
      </c>
      <c r="BI75" s="42">
        <v>156316906</v>
      </c>
      <c r="BJ75" s="55">
        <v>645670836.84538996</v>
      </c>
      <c r="BK75" s="55">
        <f t="shared" si="54"/>
        <v>0</v>
      </c>
      <c r="BL75" s="56">
        <v>0</v>
      </c>
      <c r="BM75" s="55">
        <v>2747961328.7550001</v>
      </c>
      <c r="BN75" s="55">
        <f t="shared" si="55"/>
        <v>333267101.85887998</v>
      </c>
      <c r="BO75" s="42">
        <v>164666701.22380999</v>
      </c>
      <c r="BP75" s="42">
        <v>168600400.63507</v>
      </c>
      <c r="BQ75" s="55">
        <v>24051588.618212655</v>
      </c>
      <c r="BR75" s="55">
        <f t="shared" si="56"/>
        <v>300000000</v>
      </c>
      <c r="BS75" s="56">
        <v>300000000</v>
      </c>
      <c r="BT75" s="42">
        <v>0</v>
      </c>
      <c r="BU75" s="55">
        <f t="shared" si="57"/>
        <v>43925806.490184702</v>
      </c>
      <c r="BV75" s="42">
        <v>39579311.006415002</v>
      </c>
      <c r="BW75" s="42">
        <v>4346495.4837696999</v>
      </c>
      <c r="BX75" s="55">
        <f t="shared" si="58"/>
        <v>0</v>
      </c>
      <c r="BY75" s="56">
        <v>0</v>
      </c>
      <c r="BZ75" s="55">
        <v>178989418.34060001</v>
      </c>
      <c r="CA75" s="55">
        <f t="shared" si="59"/>
        <v>21052631.578956999</v>
      </c>
      <c r="CB75" s="56">
        <v>0</v>
      </c>
      <c r="CC75" s="56">
        <v>21052631.578956999</v>
      </c>
      <c r="CD75" s="55">
        <f t="shared" si="60"/>
        <v>39410589.304899998</v>
      </c>
      <c r="CE75" s="56">
        <v>39410589.304899998</v>
      </c>
      <c r="CF75" s="57">
        <v>0</v>
      </c>
      <c r="CG75" s="56"/>
      <c r="CH75" s="55">
        <f t="shared" si="61"/>
        <v>511297172.62185001</v>
      </c>
      <c r="CI75" s="42">
        <v>109083002.49185</v>
      </c>
      <c r="CJ75" s="42">
        <v>183128881.13</v>
      </c>
      <c r="CK75" s="42">
        <v>159956385</v>
      </c>
      <c r="CL75" s="42">
        <v>59128904</v>
      </c>
      <c r="CM75" s="55">
        <f t="shared" si="62"/>
        <v>0</v>
      </c>
      <c r="CN75" s="56">
        <v>0</v>
      </c>
      <c r="CO75" s="55">
        <f t="shared" si="63"/>
        <v>13956773638.262079</v>
      </c>
      <c r="CP75" s="58">
        <f t="shared" si="64"/>
        <v>8770664565.4924698</v>
      </c>
      <c r="CQ75" s="59">
        <f t="shared" si="65"/>
        <v>1538480118.6438498</v>
      </c>
      <c r="CR75" s="59">
        <f t="shared" si="66"/>
        <v>7232184446.8486204</v>
      </c>
      <c r="CS75" s="13">
        <f t="shared" si="67"/>
        <v>2683796412.3380876</v>
      </c>
      <c r="CT75" s="60">
        <f t="shared" si="68"/>
        <v>658362206.01254404</v>
      </c>
      <c r="CU75" s="60">
        <f t="shared" si="69"/>
        <v>1514137033.7036936</v>
      </c>
      <c r="CV75" s="60">
        <f t="shared" si="70"/>
        <v>511297172.62185001</v>
      </c>
      <c r="CW75" s="15">
        <f t="shared" si="71"/>
        <v>2502312660.4315219</v>
      </c>
      <c r="CX75" s="61">
        <f t="shared" si="38"/>
        <v>1248423955.4653699</v>
      </c>
      <c r="CY75" s="61">
        <f t="shared" si="39"/>
        <v>932836073.38719463</v>
      </c>
      <c r="CZ75" s="61">
        <f t="shared" si="72"/>
        <v>321052631.57895702</v>
      </c>
      <c r="DA75" s="114">
        <f t="shared" si="73"/>
        <v>0</v>
      </c>
      <c r="DC75" s="62"/>
      <c r="DD75" s="62"/>
      <c r="DE75" s="62"/>
      <c r="DF75" s="62"/>
      <c r="DG75" s="62"/>
      <c r="DH75" s="63"/>
      <c r="DI75" s="63"/>
      <c r="DJ75" s="63"/>
      <c r="DK75" s="63"/>
      <c r="DL75" s="64"/>
      <c r="DM75" s="34"/>
      <c r="DN75" s="62"/>
      <c r="DO75" s="62"/>
      <c r="DP75" s="62"/>
      <c r="DS75" s="65"/>
    </row>
    <row r="76" spans="1:123" x14ac:dyDescent="0.45">
      <c r="A76" s="1">
        <v>73</v>
      </c>
      <c r="B76" s="42">
        <v>574</v>
      </c>
      <c r="C76" s="42" t="s">
        <v>181</v>
      </c>
      <c r="D76" s="55">
        <f t="shared" si="40"/>
        <v>1332687967.4445</v>
      </c>
      <c r="E76" s="56">
        <v>1332687967.4445</v>
      </c>
      <c r="F76" s="55">
        <f t="shared" si="41"/>
        <v>718513131.41537189</v>
      </c>
      <c r="G76" s="42">
        <v>305760274.01131999</v>
      </c>
      <c r="H76" s="42">
        <v>0</v>
      </c>
      <c r="I76" s="42">
        <v>9928162.9426678997</v>
      </c>
      <c r="J76" s="42">
        <v>29999999.999984</v>
      </c>
      <c r="K76" s="42">
        <v>26791959.031491</v>
      </c>
      <c r="L76" s="42">
        <v>137999999.99996999</v>
      </c>
      <c r="M76" s="42">
        <v>36137919.306139</v>
      </c>
      <c r="N76" s="42">
        <v>171894816.12380001</v>
      </c>
      <c r="O76" s="55">
        <f t="shared" si="42"/>
        <v>145481087.99987999</v>
      </c>
      <c r="P76" s="56">
        <v>0</v>
      </c>
      <c r="Q76" s="56">
        <v>145481087.99987999</v>
      </c>
      <c r="R76" s="55">
        <f t="shared" si="43"/>
        <v>67395278.322218999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67395278.322218999</v>
      </c>
      <c r="Z76" s="55">
        <f t="shared" si="44"/>
        <v>509448892.11066002</v>
      </c>
      <c r="AA76" s="55">
        <f t="shared" si="45"/>
        <v>0</v>
      </c>
      <c r="AB76" s="42">
        <v>0</v>
      </c>
      <c r="AC76" s="42">
        <v>0</v>
      </c>
      <c r="AD76" s="55">
        <f t="shared" si="46"/>
        <v>0</v>
      </c>
      <c r="AE76" s="42">
        <v>0</v>
      </c>
      <c r="AF76" s="42">
        <v>0</v>
      </c>
      <c r="AG76" s="55">
        <f t="shared" si="47"/>
        <v>509448892.11066002</v>
      </c>
      <c r="AH76" s="42">
        <v>211421290.25281</v>
      </c>
      <c r="AI76" s="42">
        <v>298027601.85785002</v>
      </c>
      <c r="AJ76" s="55">
        <f t="shared" si="48"/>
        <v>42848527.046159998</v>
      </c>
      <c r="AK76" s="42">
        <v>0</v>
      </c>
      <c r="AL76" s="42">
        <v>0</v>
      </c>
      <c r="AM76" s="42">
        <v>0</v>
      </c>
      <c r="AN76" s="42">
        <v>0</v>
      </c>
      <c r="AO76" s="42">
        <v>42848527.046159998</v>
      </c>
      <c r="AP76" s="55">
        <v>566122466.87381995</v>
      </c>
      <c r="AQ76" s="55">
        <f t="shared" si="49"/>
        <v>222471241.84732401</v>
      </c>
      <c r="AR76" s="42">
        <v>31988094.148012802</v>
      </c>
      <c r="AS76" s="42">
        <v>13709183.206291201</v>
      </c>
      <c r="AT76" s="42">
        <v>176773964.49302</v>
      </c>
      <c r="AU76" s="55">
        <f t="shared" si="50"/>
        <v>108324225.998725</v>
      </c>
      <c r="AV76" s="42">
        <v>43871100.998724997</v>
      </c>
      <c r="AW76" s="42">
        <v>64453125</v>
      </c>
      <c r="AX76" s="55">
        <v>0</v>
      </c>
      <c r="AY76" s="55">
        <v>0</v>
      </c>
      <c r="AZ76" s="55">
        <f t="shared" si="51"/>
        <v>200000000.00002</v>
      </c>
      <c r="BA76" s="56">
        <v>200000000.00002</v>
      </c>
      <c r="BB76" s="55">
        <f t="shared" si="52"/>
        <v>9473215907.9934216</v>
      </c>
      <c r="BC76" s="56">
        <v>7863652207.9991999</v>
      </c>
      <c r="BD76" s="56">
        <v>1255635051.9979</v>
      </c>
      <c r="BE76" s="56">
        <v>353928647.99632001</v>
      </c>
      <c r="BF76" s="55">
        <f t="shared" si="53"/>
        <v>2476452411.8664145</v>
      </c>
      <c r="BG76" s="42">
        <v>697375677.77747452</v>
      </c>
      <c r="BH76" s="42">
        <v>1637455648.0889401</v>
      </c>
      <c r="BI76" s="42">
        <v>141621086</v>
      </c>
      <c r="BJ76" s="55">
        <v>955838618.26833999</v>
      </c>
      <c r="BK76" s="55">
        <f t="shared" si="54"/>
        <v>0</v>
      </c>
      <c r="BL76" s="56">
        <v>0</v>
      </c>
      <c r="BM76" s="55">
        <v>1837191803.9993999</v>
      </c>
      <c r="BN76" s="55">
        <f t="shared" si="55"/>
        <v>236037433.51422</v>
      </c>
      <c r="BO76" s="42">
        <v>236037433.51422</v>
      </c>
      <c r="BP76" s="42">
        <v>0</v>
      </c>
      <c r="BQ76" s="55">
        <v>542182329.06654549</v>
      </c>
      <c r="BR76" s="55">
        <f t="shared" si="56"/>
        <v>0</v>
      </c>
      <c r="BS76" s="56"/>
      <c r="BT76" s="42">
        <v>0</v>
      </c>
      <c r="BU76" s="55">
        <f t="shared" si="57"/>
        <v>40000324.584911801</v>
      </c>
      <c r="BV76" s="42">
        <v>32918076.556200001</v>
      </c>
      <c r="BW76" s="42">
        <v>7082248.0287118005</v>
      </c>
      <c r="BX76" s="55">
        <f t="shared" si="58"/>
        <v>0</v>
      </c>
      <c r="BY76" s="56">
        <v>0</v>
      </c>
      <c r="BZ76" s="55">
        <v>491291351.36539</v>
      </c>
      <c r="CA76" s="55">
        <f t="shared" si="59"/>
        <v>21052631.578956999</v>
      </c>
      <c r="CB76" s="56">
        <v>0</v>
      </c>
      <c r="CC76" s="56">
        <v>21052631.578956999</v>
      </c>
      <c r="CD76" s="55">
        <f t="shared" si="60"/>
        <v>59095127.224648997</v>
      </c>
      <c r="CE76" s="56">
        <v>59095127.224648997</v>
      </c>
      <c r="CF76" s="57">
        <v>0</v>
      </c>
      <c r="CG76" s="56"/>
      <c r="CH76" s="55">
        <f t="shared" si="61"/>
        <v>1165596349.18063</v>
      </c>
      <c r="CI76" s="42">
        <v>380781437.54062998</v>
      </c>
      <c r="CJ76" s="42">
        <v>404797731.63999999</v>
      </c>
      <c r="CK76" s="42">
        <v>267982335</v>
      </c>
      <c r="CL76" s="42">
        <v>112034845</v>
      </c>
      <c r="CM76" s="55">
        <f t="shared" si="62"/>
        <v>0</v>
      </c>
      <c r="CN76" s="56">
        <v>0</v>
      </c>
      <c r="CO76" s="55">
        <f t="shared" si="63"/>
        <v>21211247107.701561</v>
      </c>
      <c r="CP76" s="58">
        <f t="shared" si="64"/>
        <v>13354699234.31102</v>
      </c>
      <c r="CQ76" s="59">
        <f t="shared" si="65"/>
        <v>1478169055.44438</v>
      </c>
      <c r="CR76" s="59">
        <f t="shared" si="66"/>
        <v>11876530178.86664</v>
      </c>
      <c r="CS76" s="13">
        <f t="shared" si="67"/>
        <v>4985561297.95574</v>
      </c>
      <c r="CT76" s="60">
        <f t="shared" si="68"/>
        <v>785908409.73759091</v>
      </c>
      <c r="CU76" s="60">
        <f t="shared" si="69"/>
        <v>3034056539.0375195</v>
      </c>
      <c r="CV76" s="60">
        <f t="shared" si="70"/>
        <v>1165596349.18063</v>
      </c>
      <c r="CW76" s="15">
        <f t="shared" si="71"/>
        <v>2870986575.4347978</v>
      </c>
      <c r="CX76" s="61">
        <f t="shared" si="38"/>
        <v>552297419.15682006</v>
      </c>
      <c r="CY76" s="61">
        <f t="shared" si="39"/>
        <v>2097636524.6990006</v>
      </c>
      <c r="CZ76" s="61">
        <f t="shared" si="72"/>
        <v>221052631.57897699</v>
      </c>
      <c r="DA76" s="114">
        <f t="shared" si="73"/>
        <v>0</v>
      </c>
      <c r="DC76" s="62"/>
      <c r="DD76" s="62"/>
      <c r="DE76" s="62"/>
      <c r="DF76" s="62"/>
      <c r="DG76" s="62"/>
      <c r="DH76" s="63"/>
      <c r="DI76" s="63"/>
      <c r="DJ76" s="63"/>
      <c r="DK76" s="63"/>
      <c r="DL76" s="64"/>
      <c r="DM76" s="34"/>
      <c r="DN76" s="62"/>
      <c r="DO76" s="62"/>
      <c r="DP76" s="62"/>
      <c r="DS76" s="65"/>
    </row>
    <row r="77" spans="1:123" x14ac:dyDescent="0.45">
      <c r="A77" s="1">
        <v>74</v>
      </c>
      <c r="B77" s="42">
        <v>575</v>
      </c>
      <c r="C77" s="42" t="s">
        <v>182</v>
      </c>
      <c r="D77" s="55">
        <f t="shared" si="40"/>
        <v>1393764705.3634</v>
      </c>
      <c r="E77" s="56">
        <v>1393764705.3634</v>
      </c>
      <c r="F77" s="55">
        <f t="shared" si="41"/>
        <v>673872474.09680772</v>
      </c>
      <c r="G77" s="42">
        <v>267958126.77733999</v>
      </c>
      <c r="H77" s="42">
        <v>0</v>
      </c>
      <c r="I77" s="42">
        <v>8101435.2876827996</v>
      </c>
      <c r="J77" s="42">
        <v>29999999.999984</v>
      </c>
      <c r="K77" s="42">
        <v>26791959.031491</v>
      </c>
      <c r="L77" s="42">
        <v>126719999.99999</v>
      </c>
      <c r="M77" s="42">
        <v>77377662.514320001</v>
      </c>
      <c r="N77" s="42">
        <v>136923290.486</v>
      </c>
      <c r="O77" s="55">
        <f t="shared" si="42"/>
        <v>143311439.99996001</v>
      </c>
      <c r="P77" s="56">
        <v>0</v>
      </c>
      <c r="Q77" s="56">
        <v>143311439.99996001</v>
      </c>
      <c r="R77" s="55">
        <f t="shared" si="43"/>
        <v>70528656.139910996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70528656.139910996</v>
      </c>
      <c r="Z77" s="55">
        <f t="shared" si="44"/>
        <v>1322627922.25175</v>
      </c>
      <c r="AA77" s="55">
        <f t="shared" si="45"/>
        <v>1322627922.25175</v>
      </c>
      <c r="AB77" s="42">
        <v>548890587.72827995</v>
      </c>
      <c r="AC77" s="42">
        <v>773737334.52347004</v>
      </c>
      <c r="AD77" s="55">
        <f t="shared" si="46"/>
        <v>0</v>
      </c>
      <c r="AE77" s="42">
        <v>0</v>
      </c>
      <c r="AF77" s="42">
        <v>0</v>
      </c>
      <c r="AG77" s="55">
        <f t="shared" si="47"/>
        <v>0</v>
      </c>
      <c r="AH77" s="42">
        <v>0</v>
      </c>
      <c r="AI77" s="42">
        <v>0</v>
      </c>
      <c r="AJ77" s="55">
        <f t="shared" si="48"/>
        <v>53131998.847439997</v>
      </c>
      <c r="AK77" s="42">
        <v>0</v>
      </c>
      <c r="AL77" s="42">
        <v>0</v>
      </c>
      <c r="AM77" s="42">
        <v>0</v>
      </c>
      <c r="AN77" s="42">
        <v>0</v>
      </c>
      <c r="AO77" s="42">
        <v>53131998.847439997</v>
      </c>
      <c r="AP77" s="55">
        <v>568799078.15353</v>
      </c>
      <c r="AQ77" s="55">
        <f t="shared" si="49"/>
        <v>307224514.24060398</v>
      </c>
      <c r="AR77" s="42">
        <v>26209785.010026801</v>
      </c>
      <c r="AS77" s="42">
        <v>11232765.004297201</v>
      </c>
      <c r="AT77" s="42">
        <v>269781964.22627997</v>
      </c>
      <c r="AU77" s="55">
        <f t="shared" si="50"/>
        <v>105205030.56072399</v>
      </c>
      <c r="AV77" s="42">
        <v>34306593.060723998</v>
      </c>
      <c r="AW77" s="42">
        <v>70898437.5</v>
      </c>
      <c r="AX77" s="55">
        <v>0</v>
      </c>
      <c r="AY77" s="55">
        <v>509133333.33336997</v>
      </c>
      <c r="AZ77" s="55">
        <f t="shared" si="51"/>
        <v>0</v>
      </c>
      <c r="BA77" s="56">
        <v>0</v>
      </c>
      <c r="BB77" s="55">
        <f t="shared" si="52"/>
        <v>6679307061.8959599</v>
      </c>
      <c r="BC77" s="56">
        <v>5001234882.8216</v>
      </c>
      <c r="BD77" s="56">
        <v>1213097835.0764</v>
      </c>
      <c r="BE77" s="56">
        <v>464974343.99795997</v>
      </c>
      <c r="BF77" s="55">
        <f t="shared" si="53"/>
        <v>1107227157.7621086</v>
      </c>
      <c r="BG77" s="42">
        <v>573828377.53956842</v>
      </c>
      <c r="BH77" s="42">
        <v>410805588.81903154</v>
      </c>
      <c r="BI77" s="42">
        <v>122593191.40350877</v>
      </c>
      <c r="BJ77" s="55">
        <v>710123885.37968004</v>
      </c>
      <c r="BK77" s="55">
        <f t="shared" si="54"/>
        <v>0</v>
      </c>
      <c r="BL77" s="56">
        <v>0</v>
      </c>
      <c r="BM77" s="55">
        <v>2029689749.6777999</v>
      </c>
      <c r="BN77" s="55">
        <f t="shared" si="55"/>
        <v>175385751.79506001</v>
      </c>
      <c r="BO77" s="42">
        <v>175385751.79506001</v>
      </c>
      <c r="BP77" s="42">
        <v>0</v>
      </c>
      <c r="BQ77" s="55">
        <v>1050363243.1327859</v>
      </c>
      <c r="BR77" s="55">
        <f t="shared" si="56"/>
        <v>67769384.937191993</v>
      </c>
      <c r="BS77" s="56"/>
      <c r="BT77" s="42">
        <v>67769384.937191993</v>
      </c>
      <c r="BU77" s="55">
        <f t="shared" si="57"/>
        <v>37743645.210208602</v>
      </c>
      <c r="BV77" s="42">
        <v>32706079.378830001</v>
      </c>
      <c r="BW77" s="42">
        <v>5037565.8313785996</v>
      </c>
      <c r="BX77" s="55">
        <f t="shared" si="58"/>
        <v>0</v>
      </c>
      <c r="BY77" s="56">
        <v>0</v>
      </c>
      <c r="BZ77" s="55">
        <v>249214914.07921001</v>
      </c>
      <c r="CA77" s="55">
        <f t="shared" si="59"/>
        <v>0</v>
      </c>
      <c r="CB77" s="56">
        <v>0</v>
      </c>
      <c r="CC77" s="56">
        <v>0</v>
      </c>
      <c r="CD77" s="55">
        <f t="shared" si="60"/>
        <v>45023690.530206002</v>
      </c>
      <c r="CE77" s="56">
        <v>45023690.530206002</v>
      </c>
      <c r="CF77" s="57">
        <v>0</v>
      </c>
      <c r="CG77" s="56"/>
      <c r="CH77" s="55">
        <f t="shared" si="61"/>
        <v>1294836096.8395</v>
      </c>
      <c r="CI77" s="42">
        <v>465804239.91949999</v>
      </c>
      <c r="CJ77" s="42">
        <v>436948507.92000002</v>
      </c>
      <c r="CK77" s="42">
        <v>337943840</v>
      </c>
      <c r="CL77" s="42">
        <v>54139509</v>
      </c>
      <c r="CM77" s="55">
        <f t="shared" si="62"/>
        <v>0</v>
      </c>
      <c r="CN77" s="56">
        <v>0</v>
      </c>
      <c r="CO77" s="55">
        <f t="shared" si="63"/>
        <v>18594283734.227207</v>
      </c>
      <c r="CP77" s="58">
        <f t="shared" si="64"/>
        <v>10814872035.090649</v>
      </c>
      <c r="CQ77" s="59">
        <f t="shared" si="65"/>
        <v>1537076145.3633599</v>
      </c>
      <c r="CR77" s="59">
        <f t="shared" si="66"/>
        <v>9277795889.7272892</v>
      </c>
      <c r="CS77" s="13">
        <f t="shared" si="67"/>
        <v>3711841986.6144056</v>
      </c>
      <c r="CT77" s="60">
        <f t="shared" si="68"/>
        <v>744401130.23671865</v>
      </c>
      <c r="CU77" s="60">
        <f t="shared" si="69"/>
        <v>1672604759.538187</v>
      </c>
      <c r="CV77" s="60">
        <f t="shared" si="70"/>
        <v>1294836096.8395</v>
      </c>
      <c r="CW77" s="15">
        <f t="shared" si="71"/>
        <v>3999800327.58496</v>
      </c>
      <c r="CX77" s="61">
        <f t="shared" si="38"/>
        <v>1375759921.09919</v>
      </c>
      <c r="CY77" s="61">
        <f t="shared" si="39"/>
        <v>2624040406.4857697</v>
      </c>
      <c r="CZ77" s="61">
        <f t="shared" si="72"/>
        <v>0</v>
      </c>
      <c r="DA77" s="114">
        <f t="shared" si="73"/>
        <v>67769384.937191993</v>
      </c>
      <c r="DC77" s="62"/>
      <c r="DD77" s="62"/>
      <c r="DE77" s="62"/>
      <c r="DF77" s="62"/>
      <c r="DG77" s="62"/>
      <c r="DH77" s="63"/>
      <c r="DI77" s="63"/>
      <c r="DJ77" s="63"/>
      <c r="DK77" s="63"/>
      <c r="DL77" s="64"/>
      <c r="DM77" s="34"/>
      <c r="DN77" s="62"/>
      <c r="DO77" s="62"/>
      <c r="DP77" s="62"/>
      <c r="DS77" s="65"/>
    </row>
    <row r="78" spans="1:123" x14ac:dyDescent="0.45">
      <c r="A78" s="1">
        <v>75</v>
      </c>
      <c r="B78" s="42">
        <v>576</v>
      </c>
      <c r="C78" s="42" t="s">
        <v>183</v>
      </c>
      <c r="D78" s="55">
        <f t="shared" si="40"/>
        <v>780217777.40262997</v>
      </c>
      <c r="E78" s="56">
        <v>780217777.40262997</v>
      </c>
      <c r="F78" s="55">
        <f t="shared" si="41"/>
        <v>484875539.39030778</v>
      </c>
      <c r="G78" s="42">
        <v>227049415.79198</v>
      </c>
      <c r="H78" s="42">
        <v>0</v>
      </c>
      <c r="I78" s="42">
        <v>3972623.3388848002</v>
      </c>
      <c r="J78" s="42">
        <v>29999999.999984</v>
      </c>
      <c r="K78" s="42">
        <v>26791959.031491</v>
      </c>
      <c r="L78" s="42">
        <v>62399999.999964997</v>
      </c>
      <c r="M78" s="42">
        <v>43790655.159203</v>
      </c>
      <c r="N78" s="42">
        <v>90870886.068800002</v>
      </c>
      <c r="O78" s="55">
        <f t="shared" si="42"/>
        <v>121043493.99988</v>
      </c>
      <c r="P78" s="56">
        <v>0</v>
      </c>
      <c r="Q78" s="56">
        <v>121043493.99988</v>
      </c>
      <c r="R78" s="55">
        <f t="shared" si="43"/>
        <v>37507674.522616997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37507674.522616997</v>
      </c>
      <c r="Z78" s="55">
        <f t="shared" si="44"/>
        <v>836372675.52380002</v>
      </c>
      <c r="AA78" s="55">
        <f t="shared" si="45"/>
        <v>836372675.52380002</v>
      </c>
      <c r="AB78" s="42">
        <v>347094660.33846003</v>
      </c>
      <c r="AC78" s="42">
        <v>489278015.18533999</v>
      </c>
      <c r="AD78" s="55">
        <f t="shared" si="46"/>
        <v>0</v>
      </c>
      <c r="AE78" s="42">
        <v>0</v>
      </c>
      <c r="AF78" s="42">
        <v>0</v>
      </c>
      <c r="AG78" s="55">
        <f t="shared" si="47"/>
        <v>0</v>
      </c>
      <c r="AH78" s="42">
        <v>0</v>
      </c>
      <c r="AI78" s="42">
        <v>0</v>
      </c>
      <c r="AJ78" s="55">
        <f t="shared" si="48"/>
        <v>23857974.687479999</v>
      </c>
      <c r="AK78" s="42">
        <v>0</v>
      </c>
      <c r="AL78" s="42">
        <v>0</v>
      </c>
      <c r="AM78" s="42">
        <v>0</v>
      </c>
      <c r="AN78" s="42">
        <v>0</v>
      </c>
      <c r="AO78" s="42">
        <v>23857974.687479999</v>
      </c>
      <c r="AP78" s="55">
        <v>495081121.67360997</v>
      </c>
      <c r="AQ78" s="55">
        <f t="shared" si="49"/>
        <v>126543773.8503852</v>
      </c>
      <c r="AR78" s="42">
        <v>18666066.395780437</v>
      </c>
      <c r="AS78" s="42">
        <v>7999742.7410487588</v>
      </c>
      <c r="AT78" s="42">
        <v>99877964.713556007</v>
      </c>
      <c r="AU78" s="55">
        <f t="shared" si="50"/>
        <v>67602621.652146995</v>
      </c>
      <c r="AV78" s="42">
        <v>22485434.152146999</v>
      </c>
      <c r="AW78" s="42">
        <v>45117187.5</v>
      </c>
      <c r="AX78" s="55">
        <v>0</v>
      </c>
      <c r="AY78" s="55">
        <v>0</v>
      </c>
      <c r="AZ78" s="55">
        <f t="shared" si="51"/>
        <v>0</v>
      </c>
      <c r="BA78" s="56">
        <v>0</v>
      </c>
      <c r="BB78" s="55">
        <f t="shared" si="52"/>
        <v>2672821577.5094299</v>
      </c>
      <c r="BC78" s="56">
        <v>2335881740.2178001</v>
      </c>
      <c r="BD78" s="56">
        <v>336939837.29163003</v>
      </c>
      <c r="BE78" s="56">
        <v>0</v>
      </c>
      <c r="BF78" s="55">
        <f t="shared" si="53"/>
        <v>480927423.87869513</v>
      </c>
      <c r="BG78" s="42">
        <v>254377856.11290246</v>
      </c>
      <c r="BH78" s="42">
        <v>226549567.76579264</v>
      </c>
      <c r="BI78" s="42">
        <v>0</v>
      </c>
      <c r="BJ78" s="55">
        <v>540169457.79805005</v>
      </c>
      <c r="BK78" s="55">
        <f t="shared" si="54"/>
        <v>0</v>
      </c>
      <c r="BL78" s="56">
        <v>0</v>
      </c>
      <c r="BM78" s="55">
        <v>2890949998.7171001</v>
      </c>
      <c r="BN78" s="55">
        <f t="shared" si="55"/>
        <v>308801002.84116</v>
      </c>
      <c r="BO78" s="42">
        <v>100767269.04209</v>
      </c>
      <c r="BP78" s="42">
        <v>208033733.79907</v>
      </c>
      <c r="BQ78" s="55">
        <v>1050363243.1327859</v>
      </c>
      <c r="BR78" s="55">
        <f t="shared" si="56"/>
        <v>0</v>
      </c>
      <c r="BS78" s="56"/>
      <c r="BT78" s="42">
        <v>0</v>
      </c>
      <c r="BU78" s="55">
        <f t="shared" si="57"/>
        <v>36389353.949485302</v>
      </c>
      <c r="BV78" s="42">
        <v>32534942.015115</v>
      </c>
      <c r="BW78" s="42">
        <v>3854411.9343702998</v>
      </c>
      <c r="BX78" s="55">
        <f t="shared" si="58"/>
        <v>0</v>
      </c>
      <c r="BY78" s="56">
        <v>0</v>
      </c>
      <c r="BZ78" s="55">
        <v>337365996.72650999</v>
      </c>
      <c r="CA78" s="55">
        <f t="shared" si="59"/>
        <v>21052631.578956999</v>
      </c>
      <c r="CB78" s="56">
        <v>0</v>
      </c>
      <c r="CC78" s="56">
        <v>21052631.578956999</v>
      </c>
      <c r="CD78" s="55">
        <f t="shared" si="60"/>
        <v>27750963.693865001</v>
      </c>
      <c r="CE78" s="56">
        <v>27750963.693865001</v>
      </c>
      <c r="CF78" s="57">
        <v>0</v>
      </c>
      <c r="CG78" s="56"/>
      <c r="CH78" s="55">
        <f t="shared" si="61"/>
        <v>161936860.21098301</v>
      </c>
      <c r="CI78" s="42">
        <v>63374668.150982998</v>
      </c>
      <c r="CJ78" s="42">
        <v>80202498.060000002</v>
      </c>
      <c r="CK78" s="42">
        <v>0</v>
      </c>
      <c r="CL78" s="42">
        <v>18359694</v>
      </c>
      <c r="CM78" s="55">
        <f t="shared" si="62"/>
        <v>0</v>
      </c>
      <c r="CN78" s="56">
        <v>0</v>
      </c>
      <c r="CO78" s="55">
        <f t="shared" si="63"/>
        <v>11501631162.739878</v>
      </c>
      <c r="CP78" s="58">
        <f t="shared" si="64"/>
        <v>6960113969.3026495</v>
      </c>
      <c r="CQ78" s="59">
        <f t="shared" si="65"/>
        <v>901261271.40250993</v>
      </c>
      <c r="CR78" s="59">
        <f t="shared" si="66"/>
        <v>6058852697.9001398</v>
      </c>
      <c r="CS78" s="13">
        <f t="shared" si="67"/>
        <v>1664732592.3374984</v>
      </c>
      <c r="CT78" s="60">
        <f t="shared" si="68"/>
        <v>522383213.91292477</v>
      </c>
      <c r="CU78" s="60">
        <f t="shared" si="69"/>
        <v>980412518.21359062</v>
      </c>
      <c r="CV78" s="60">
        <f t="shared" si="70"/>
        <v>161936860.21098301</v>
      </c>
      <c r="CW78" s="15">
        <f t="shared" si="71"/>
        <v>2876784601.09973</v>
      </c>
      <c r="CX78" s="61">
        <f t="shared" si="38"/>
        <v>860230650.21127999</v>
      </c>
      <c r="CY78" s="61">
        <f t="shared" si="39"/>
        <v>1995501319.3094931</v>
      </c>
      <c r="CZ78" s="61">
        <f t="shared" si="72"/>
        <v>21052631.578956999</v>
      </c>
      <c r="DA78" s="114">
        <f t="shared" si="73"/>
        <v>0</v>
      </c>
      <c r="DC78" s="62"/>
      <c r="DD78" s="62"/>
      <c r="DE78" s="62"/>
      <c r="DF78" s="62"/>
      <c r="DG78" s="62"/>
      <c r="DH78" s="63"/>
      <c r="DI78" s="63"/>
      <c r="DJ78" s="63"/>
      <c r="DK78" s="63"/>
      <c r="DL78" s="64"/>
      <c r="DM78" s="34"/>
      <c r="DN78" s="62"/>
      <c r="DO78" s="62"/>
      <c r="DP78" s="62"/>
      <c r="DS78" s="65"/>
    </row>
    <row r="79" spans="1:123" x14ac:dyDescent="0.45">
      <c r="A79" s="1">
        <v>76</v>
      </c>
      <c r="B79" s="42">
        <v>577</v>
      </c>
      <c r="C79" s="42" t="s">
        <v>184</v>
      </c>
      <c r="D79" s="55">
        <f t="shared" si="40"/>
        <v>876392953.56343997</v>
      </c>
      <c r="E79" s="56">
        <v>876392953.56343997</v>
      </c>
      <c r="F79" s="55">
        <f t="shared" si="41"/>
        <v>583968051.49398291</v>
      </c>
      <c r="G79" s="42">
        <v>262897931.64945</v>
      </c>
      <c r="H79" s="42">
        <v>0</v>
      </c>
      <c r="I79" s="42">
        <v>9337362.5486770999</v>
      </c>
      <c r="J79" s="42">
        <v>29999999.999984</v>
      </c>
      <c r="K79" s="42">
        <v>26791959.031491</v>
      </c>
      <c r="L79" s="42">
        <v>122159999.99999</v>
      </c>
      <c r="M79" s="42">
        <v>6802431.8693907997</v>
      </c>
      <c r="N79" s="42">
        <v>125978366.395</v>
      </c>
      <c r="O79" s="55">
        <f t="shared" si="42"/>
        <v>227572571.99989</v>
      </c>
      <c r="P79" s="56">
        <v>0</v>
      </c>
      <c r="Q79" s="56">
        <v>227572571.99989</v>
      </c>
      <c r="R79" s="55">
        <f t="shared" si="43"/>
        <v>40882081.403131999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40882081.403131999</v>
      </c>
      <c r="Z79" s="55">
        <f t="shared" si="44"/>
        <v>1406701098.80323</v>
      </c>
      <c r="AA79" s="55">
        <f t="shared" si="45"/>
        <v>1406701098.80323</v>
      </c>
      <c r="AB79" s="42">
        <v>583780955.99675</v>
      </c>
      <c r="AC79" s="42">
        <v>822920142.80648005</v>
      </c>
      <c r="AD79" s="55">
        <f t="shared" si="46"/>
        <v>0</v>
      </c>
      <c r="AE79" s="42">
        <v>0</v>
      </c>
      <c r="AF79" s="42">
        <v>0</v>
      </c>
      <c r="AG79" s="55">
        <f t="shared" si="47"/>
        <v>0</v>
      </c>
      <c r="AH79" s="42">
        <v>0</v>
      </c>
      <c r="AI79" s="42">
        <v>0</v>
      </c>
      <c r="AJ79" s="55">
        <f t="shared" si="48"/>
        <v>29698311.417959999</v>
      </c>
      <c r="AK79" s="42">
        <v>0</v>
      </c>
      <c r="AL79" s="42">
        <v>0</v>
      </c>
      <c r="AM79" s="42">
        <v>0</v>
      </c>
      <c r="AN79" s="42">
        <v>0</v>
      </c>
      <c r="AO79" s="42">
        <v>29698311.417959999</v>
      </c>
      <c r="AP79" s="55">
        <v>498204001.43365002</v>
      </c>
      <c r="AQ79" s="55">
        <f t="shared" si="49"/>
        <v>242772028.95298499</v>
      </c>
      <c r="AR79" s="42">
        <v>25176245.1822665</v>
      </c>
      <c r="AS79" s="42">
        <v>10789819.363828499</v>
      </c>
      <c r="AT79" s="42">
        <v>206805964.40689</v>
      </c>
      <c r="AU79" s="55">
        <f t="shared" si="50"/>
        <v>84680709.402353004</v>
      </c>
      <c r="AV79" s="42">
        <v>33118209.402353</v>
      </c>
      <c r="AW79" s="42">
        <v>51562500</v>
      </c>
      <c r="AX79" s="55">
        <v>0</v>
      </c>
      <c r="AY79" s="55">
        <v>0</v>
      </c>
      <c r="AZ79" s="55">
        <f t="shared" si="51"/>
        <v>0</v>
      </c>
      <c r="BA79" s="56">
        <v>0</v>
      </c>
      <c r="BB79" s="55">
        <f t="shared" si="52"/>
        <v>7706906136.0029001</v>
      </c>
      <c r="BC79" s="56">
        <v>6659790204.0033998</v>
      </c>
      <c r="BD79" s="56">
        <v>1047115931.9995</v>
      </c>
      <c r="BE79" s="56">
        <v>0</v>
      </c>
      <c r="BF79" s="55">
        <f t="shared" si="53"/>
        <v>1278453936.5260887</v>
      </c>
      <c r="BG79" s="42">
        <v>815358496.65485656</v>
      </c>
      <c r="BH79" s="42">
        <v>463095439.87123209</v>
      </c>
      <c r="BI79" s="42">
        <v>0</v>
      </c>
      <c r="BJ79" s="55">
        <v>608576192.15382004</v>
      </c>
      <c r="BK79" s="55">
        <f t="shared" si="54"/>
        <v>0</v>
      </c>
      <c r="BL79" s="56">
        <v>0</v>
      </c>
      <c r="BM79" s="55">
        <v>3049819175.9998002</v>
      </c>
      <c r="BN79" s="55">
        <f t="shared" si="55"/>
        <v>319231673.2378</v>
      </c>
      <c r="BO79" s="42">
        <v>181130188.75819999</v>
      </c>
      <c r="BP79" s="42">
        <v>138101484.47960001</v>
      </c>
      <c r="BQ79" s="55">
        <v>554208123.37599862</v>
      </c>
      <c r="BR79" s="55">
        <f t="shared" si="56"/>
        <v>278212487.44645798</v>
      </c>
      <c r="BS79" s="56">
        <v>200000000</v>
      </c>
      <c r="BT79" s="42">
        <v>78212487.446457997</v>
      </c>
      <c r="BU79" s="55">
        <f t="shared" si="57"/>
        <v>36591977.701437198</v>
      </c>
      <c r="BV79" s="42">
        <v>31503085.028639998</v>
      </c>
      <c r="BW79" s="42">
        <v>5088892.6727972003</v>
      </c>
      <c r="BX79" s="55">
        <f t="shared" si="58"/>
        <v>0</v>
      </c>
      <c r="BY79" s="56">
        <v>0</v>
      </c>
      <c r="BZ79" s="55">
        <v>248939815.59108999</v>
      </c>
      <c r="CA79" s="55">
        <f t="shared" si="59"/>
        <v>0</v>
      </c>
      <c r="CB79" s="56">
        <v>0</v>
      </c>
      <c r="CC79" s="56">
        <v>0</v>
      </c>
      <c r="CD79" s="55">
        <f t="shared" si="60"/>
        <v>44941961.287629001</v>
      </c>
      <c r="CE79" s="56">
        <v>44941961.287629001</v>
      </c>
      <c r="CF79" s="57">
        <v>0</v>
      </c>
      <c r="CG79" s="56"/>
      <c r="CH79" s="55">
        <f t="shared" si="61"/>
        <v>1002921143.89972</v>
      </c>
      <c r="CI79" s="42">
        <v>448875149.14972001</v>
      </c>
      <c r="CJ79" s="42">
        <v>517104201.75</v>
      </c>
      <c r="CK79" s="42">
        <v>34528755</v>
      </c>
      <c r="CL79" s="42">
        <v>2413038</v>
      </c>
      <c r="CM79" s="55">
        <f t="shared" si="62"/>
        <v>0</v>
      </c>
      <c r="CN79" s="56">
        <v>0</v>
      </c>
      <c r="CO79" s="55">
        <f t="shared" si="63"/>
        <v>19119674431.693359</v>
      </c>
      <c r="CP79" s="58">
        <f t="shared" si="64"/>
        <v>12358894838.99968</v>
      </c>
      <c r="CQ79" s="59">
        <f t="shared" si="65"/>
        <v>1103965525.5633299</v>
      </c>
      <c r="CR79" s="59">
        <f t="shared" si="66"/>
        <v>11254929313.43635</v>
      </c>
      <c r="CS79" s="13">
        <f t="shared" si="67"/>
        <v>3549762854.5027742</v>
      </c>
      <c r="CT79" s="60">
        <f t="shared" si="68"/>
        <v>624850132.89711487</v>
      </c>
      <c r="CU79" s="60">
        <f t="shared" si="69"/>
        <v>1921991577.7059398</v>
      </c>
      <c r="CV79" s="60">
        <f t="shared" si="70"/>
        <v>1002921143.89972</v>
      </c>
      <c r="CW79" s="15">
        <f t="shared" si="71"/>
        <v>3132804250.7444515</v>
      </c>
      <c r="CX79" s="61">
        <f t="shared" si="38"/>
        <v>1436399410.22119</v>
      </c>
      <c r="CY79" s="61">
        <f t="shared" si="39"/>
        <v>1496404840.5232618</v>
      </c>
      <c r="CZ79" s="61">
        <f t="shared" si="72"/>
        <v>200000000</v>
      </c>
      <c r="DA79" s="114">
        <f t="shared" si="73"/>
        <v>78212487.446457997</v>
      </c>
      <c r="DC79" s="62"/>
      <c r="DD79" s="62"/>
      <c r="DE79" s="62"/>
      <c r="DF79" s="62"/>
      <c r="DG79" s="62"/>
      <c r="DH79" s="63"/>
      <c r="DI79" s="63"/>
      <c r="DJ79" s="63"/>
      <c r="DK79" s="63"/>
      <c r="DL79" s="64"/>
      <c r="DM79" s="34"/>
      <c r="DN79" s="62"/>
      <c r="DO79" s="62"/>
      <c r="DP79" s="62"/>
      <c r="DS79" s="65"/>
    </row>
    <row r="80" spans="1:123" x14ac:dyDescent="0.45">
      <c r="A80" s="1">
        <v>77</v>
      </c>
      <c r="B80" s="42">
        <v>578</v>
      </c>
      <c r="C80" s="42" t="s">
        <v>185</v>
      </c>
      <c r="D80" s="55">
        <f t="shared" si="40"/>
        <v>1104745647.3224001</v>
      </c>
      <c r="E80" s="56">
        <v>1104745647.3224001</v>
      </c>
      <c r="F80" s="55">
        <f t="shared" si="41"/>
        <v>593526886.29458857</v>
      </c>
      <c r="G80" s="42">
        <v>274064983.12036002</v>
      </c>
      <c r="H80" s="42">
        <v>0</v>
      </c>
      <c r="I80" s="42">
        <v>7537798.1302046003</v>
      </c>
      <c r="J80" s="42">
        <v>29999999.999984</v>
      </c>
      <c r="K80" s="42">
        <v>26791959.031491</v>
      </c>
      <c r="L80" s="42">
        <v>63840000.000053003</v>
      </c>
      <c r="M80" s="42">
        <v>58670974.873496003</v>
      </c>
      <c r="N80" s="42">
        <v>132621171.139</v>
      </c>
      <c r="O80" s="55">
        <f t="shared" si="42"/>
        <v>168921503.99987</v>
      </c>
      <c r="P80" s="56">
        <v>0</v>
      </c>
      <c r="Q80" s="56">
        <v>168921503.99987</v>
      </c>
      <c r="R80" s="55">
        <f t="shared" si="43"/>
        <v>47630895.164407998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47630895.164407998</v>
      </c>
      <c r="Z80" s="55">
        <f t="shared" si="44"/>
        <v>1427559448.9370599</v>
      </c>
      <c r="AA80" s="55">
        <f t="shared" si="45"/>
        <v>1427559448.9370599</v>
      </c>
      <c r="AB80" s="42">
        <v>592437171.30218995</v>
      </c>
      <c r="AC80" s="42">
        <v>835122277.63487005</v>
      </c>
      <c r="AD80" s="55">
        <f t="shared" si="46"/>
        <v>0</v>
      </c>
      <c r="AE80" s="42">
        <v>0</v>
      </c>
      <c r="AF80" s="42">
        <v>0</v>
      </c>
      <c r="AG80" s="55">
        <f t="shared" si="47"/>
        <v>0</v>
      </c>
      <c r="AH80" s="42">
        <v>0</v>
      </c>
      <c r="AI80" s="42">
        <v>0</v>
      </c>
      <c r="AJ80" s="55">
        <f t="shared" si="48"/>
        <v>31900415.618099999</v>
      </c>
      <c r="AK80" s="42">
        <v>0</v>
      </c>
      <c r="AL80" s="42">
        <v>0</v>
      </c>
      <c r="AM80" s="42">
        <v>0</v>
      </c>
      <c r="AN80" s="42">
        <v>0</v>
      </c>
      <c r="AO80" s="42">
        <v>31900415.618099999</v>
      </c>
      <c r="AP80" s="55">
        <v>511845214.07376999</v>
      </c>
      <c r="AQ80" s="55">
        <f t="shared" si="49"/>
        <v>130317415.64676601</v>
      </c>
      <c r="AR80" s="42">
        <v>28621215.632272199</v>
      </c>
      <c r="AS80" s="42">
        <v>12266235.2709738</v>
      </c>
      <c r="AT80" s="42">
        <v>89429964.743520007</v>
      </c>
      <c r="AU80" s="55">
        <f t="shared" si="50"/>
        <v>76399443.911640003</v>
      </c>
      <c r="AV80" s="42">
        <v>37727568.911640003</v>
      </c>
      <c r="AW80" s="42">
        <v>38671875</v>
      </c>
      <c r="AX80" s="55">
        <v>0</v>
      </c>
      <c r="AY80" s="55">
        <v>509133333.33336997</v>
      </c>
      <c r="AZ80" s="55">
        <f t="shared" si="51"/>
        <v>0</v>
      </c>
      <c r="BA80" s="56">
        <v>0</v>
      </c>
      <c r="BB80" s="55">
        <f t="shared" si="52"/>
        <v>10466898594.06205</v>
      </c>
      <c r="BC80" s="56">
        <v>8504193384.1913996</v>
      </c>
      <c r="BD80" s="56">
        <v>1364272889.8762</v>
      </c>
      <c r="BE80" s="56">
        <v>598432319.99444997</v>
      </c>
      <c r="BF80" s="55">
        <f t="shared" si="53"/>
        <v>1754321592.971539</v>
      </c>
      <c r="BG80" s="42">
        <v>740181249.99900162</v>
      </c>
      <c r="BH80" s="42">
        <v>737741436.97253728</v>
      </c>
      <c r="BI80" s="42">
        <v>276398906</v>
      </c>
      <c r="BJ80" s="55">
        <v>754954013.89996004</v>
      </c>
      <c r="BK80" s="55">
        <f t="shared" si="54"/>
        <v>0</v>
      </c>
      <c r="BL80" s="56">
        <v>0</v>
      </c>
      <c r="BM80" s="55">
        <v>1556951484.1180999</v>
      </c>
      <c r="BN80" s="55">
        <f t="shared" si="55"/>
        <v>158615686.43934</v>
      </c>
      <c r="BO80" s="42">
        <v>158615686.43934</v>
      </c>
      <c r="BP80" s="42">
        <v>0</v>
      </c>
      <c r="BQ80" s="55">
        <v>536169431.91216582</v>
      </c>
      <c r="BR80" s="55">
        <f t="shared" si="56"/>
        <v>57699625.326465003</v>
      </c>
      <c r="BS80" s="56"/>
      <c r="BT80" s="42">
        <v>57699625.326465003</v>
      </c>
      <c r="BU80" s="55">
        <f t="shared" si="57"/>
        <v>39360503.495493904</v>
      </c>
      <c r="BV80" s="42">
        <v>33110247.077415001</v>
      </c>
      <c r="BW80" s="42">
        <v>6250256.4180789003</v>
      </c>
      <c r="BX80" s="55">
        <f t="shared" si="58"/>
        <v>0</v>
      </c>
      <c r="BY80" s="56">
        <v>0</v>
      </c>
      <c r="BZ80" s="55">
        <v>472013955.19385999</v>
      </c>
      <c r="CA80" s="55">
        <f t="shared" si="59"/>
        <v>0</v>
      </c>
      <c r="CB80" s="56">
        <v>0</v>
      </c>
      <c r="CC80" s="56">
        <v>0</v>
      </c>
      <c r="CD80" s="55">
        <f t="shared" si="60"/>
        <v>50495432.795019001</v>
      </c>
      <c r="CE80" s="56">
        <v>50495432.795019001</v>
      </c>
      <c r="CF80" s="57">
        <v>0</v>
      </c>
      <c r="CG80" s="56"/>
      <c r="CH80" s="55">
        <f t="shared" si="61"/>
        <v>1569604851.53566</v>
      </c>
      <c r="CI80" s="42">
        <v>643389764.32565999</v>
      </c>
      <c r="CJ80" s="42">
        <v>926215087.21000004</v>
      </c>
      <c r="CK80" s="42">
        <v>0</v>
      </c>
      <c r="CL80" s="42">
        <v>0</v>
      </c>
      <c r="CM80" s="55">
        <f t="shared" si="62"/>
        <v>100000000</v>
      </c>
      <c r="CN80" s="56">
        <v>100000000</v>
      </c>
      <c r="CO80" s="55">
        <f t="shared" si="63"/>
        <v>22119065376.051624</v>
      </c>
      <c r="CP80" s="58">
        <f t="shared" si="64"/>
        <v>13809362443.576189</v>
      </c>
      <c r="CQ80" s="59">
        <f t="shared" si="65"/>
        <v>1273667151.3222702</v>
      </c>
      <c r="CR80" s="59">
        <f t="shared" si="66"/>
        <v>12535695292.25392</v>
      </c>
      <c r="CS80" s="13">
        <f t="shared" si="67"/>
        <v>4343873264.3428144</v>
      </c>
      <c r="CT80" s="60">
        <f t="shared" si="68"/>
        <v>641157781.45899653</v>
      </c>
      <c r="CU80" s="60">
        <f t="shared" si="69"/>
        <v>2133110631.3481576</v>
      </c>
      <c r="CV80" s="60">
        <f t="shared" si="70"/>
        <v>1569604851.53566</v>
      </c>
      <c r="CW80" s="15">
        <f t="shared" si="71"/>
        <v>3908130042.8061552</v>
      </c>
      <c r="CX80" s="61">
        <f t="shared" si="38"/>
        <v>1459459864.5551598</v>
      </c>
      <c r="CY80" s="61">
        <f t="shared" si="39"/>
        <v>2348670178.2509956</v>
      </c>
      <c r="CZ80" s="61">
        <f t="shared" si="72"/>
        <v>100000000</v>
      </c>
      <c r="DA80" s="114">
        <f t="shared" si="73"/>
        <v>57699625.326465003</v>
      </c>
      <c r="DC80" s="62"/>
      <c r="DD80" s="62"/>
      <c r="DE80" s="62"/>
      <c r="DF80" s="62"/>
      <c r="DG80" s="62"/>
      <c r="DH80" s="63"/>
      <c r="DI80" s="63"/>
      <c r="DJ80" s="63"/>
      <c r="DK80" s="63"/>
      <c r="DL80" s="64"/>
      <c r="DM80" s="34"/>
      <c r="DN80" s="62"/>
      <c r="DO80" s="62"/>
      <c r="DP80" s="62"/>
      <c r="DS80" s="65"/>
    </row>
    <row r="81" spans="1:123" x14ac:dyDescent="0.45">
      <c r="A81" s="1">
        <v>78</v>
      </c>
      <c r="B81" s="42">
        <v>579</v>
      </c>
      <c r="C81" s="42" t="s">
        <v>186</v>
      </c>
      <c r="D81" s="55">
        <f t="shared" si="40"/>
        <v>1166605995.4419</v>
      </c>
      <c r="E81" s="56">
        <v>1166605995.4419</v>
      </c>
      <c r="F81" s="55">
        <f t="shared" si="41"/>
        <v>851382243.85556936</v>
      </c>
      <c r="G81" s="42">
        <v>305248293.97035998</v>
      </c>
      <c r="H81" s="42">
        <v>0</v>
      </c>
      <c r="I81" s="42">
        <v>9120056.6566384006</v>
      </c>
      <c r="J81" s="42">
        <v>0</v>
      </c>
      <c r="K81" s="42">
        <v>26791959.031491</v>
      </c>
      <c r="L81" s="42">
        <v>194039999.99998</v>
      </c>
      <c r="M81" s="42">
        <v>131371965.4777</v>
      </c>
      <c r="N81" s="42">
        <v>184809968.71939999</v>
      </c>
      <c r="O81" s="55">
        <f t="shared" si="42"/>
        <v>185324999.99998</v>
      </c>
      <c r="P81" s="56">
        <v>0</v>
      </c>
      <c r="Q81" s="56">
        <v>185324999.99998</v>
      </c>
      <c r="R81" s="55">
        <f t="shared" si="43"/>
        <v>98061279.793634996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98061279.793634996</v>
      </c>
      <c r="Z81" s="55">
        <f t="shared" si="44"/>
        <v>1444876124.4475899</v>
      </c>
      <c r="AA81" s="55">
        <f t="shared" si="45"/>
        <v>1444876124.4475899</v>
      </c>
      <c r="AB81" s="42">
        <v>599623591.63898003</v>
      </c>
      <c r="AC81" s="42">
        <v>845252532.80860996</v>
      </c>
      <c r="AD81" s="55">
        <f t="shared" si="46"/>
        <v>0</v>
      </c>
      <c r="AE81" s="42">
        <v>0</v>
      </c>
      <c r="AF81" s="42">
        <v>0</v>
      </c>
      <c r="AG81" s="55">
        <f t="shared" si="47"/>
        <v>0</v>
      </c>
      <c r="AH81" s="42">
        <v>0</v>
      </c>
      <c r="AI81" s="42">
        <v>0</v>
      </c>
      <c r="AJ81" s="55">
        <f t="shared" si="48"/>
        <v>43280840.243759997</v>
      </c>
      <c r="AK81" s="42">
        <v>0</v>
      </c>
      <c r="AL81" s="42">
        <v>0</v>
      </c>
      <c r="AM81" s="42">
        <v>0</v>
      </c>
      <c r="AN81" s="42">
        <v>0</v>
      </c>
      <c r="AO81" s="42">
        <v>43280840.243759997</v>
      </c>
      <c r="AP81" s="55">
        <v>588117684.71358001</v>
      </c>
      <c r="AQ81" s="55">
        <f t="shared" si="49"/>
        <v>307136410.55015302</v>
      </c>
      <c r="AR81" s="42">
        <v>27872912.421762101</v>
      </c>
      <c r="AS81" s="42">
        <v>11945533.8950409</v>
      </c>
      <c r="AT81" s="42">
        <v>267317964.23335001</v>
      </c>
      <c r="AU81" s="55">
        <f t="shared" si="50"/>
        <v>152151790.75863001</v>
      </c>
      <c r="AV81" s="42">
        <v>36136165.75863</v>
      </c>
      <c r="AW81" s="42">
        <v>116015625</v>
      </c>
      <c r="AX81" s="55">
        <v>0</v>
      </c>
      <c r="AY81" s="55">
        <v>0</v>
      </c>
      <c r="AZ81" s="55">
        <f t="shared" si="51"/>
        <v>0</v>
      </c>
      <c r="BA81" s="56">
        <v>0</v>
      </c>
      <c r="BB81" s="55">
        <f t="shared" si="52"/>
        <v>6534373672.0191002</v>
      </c>
      <c r="BC81" s="56">
        <v>5262635738.6077003</v>
      </c>
      <c r="BD81" s="56">
        <v>1271737933.4114001</v>
      </c>
      <c r="BE81" s="56">
        <v>0</v>
      </c>
      <c r="BF81" s="55">
        <f t="shared" si="53"/>
        <v>1463328236.7400069</v>
      </c>
      <c r="BG81" s="42">
        <v>586796556.44090545</v>
      </c>
      <c r="BH81" s="42">
        <v>876531680.29910147</v>
      </c>
      <c r="BI81" s="42">
        <v>0</v>
      </c>
      <c r="BJ81" s="55">
        <v>919215929.40243995</v>
      </c>
      <c r="BK81" s="55">
        <f t="shared" si="54"/>
        <v>0</v>
      </c>
      <c r="BL81" s="56">
        <v>0</v>
      </c>
      <c r="BM81" s="55">
        <v>3218935378.1568999</v>
      </c>
      <c r="BN81" s="55">
        <f t="shared" si="55"/>
        <v>302841680.11887002</v>
      </c>
      <c r="BO81" s="42">
        <v>139184345.72413999</v>
      </c>
      <c r="BP81" s="42">
        <v>163657334.39473</v>
      </c>
      <c r="BQ81" s="55">
        <v>548195226.22161901</v>
      </c>
      <c r="BR81" s="55">
        <f t="shared" si="56"/>
        <v>0</v>
      </c>
      <c r="BS81" s="56"/>
      <c r="BT81" s="42">
        <v>0</v>
      </c>
      <c r="BU81" s="55">
        <f t="shared" si="57"/>
        <v>37392905.642177701</v>
      </c>
      <c r="BV81" s="42">
        <v>31518214.006140001</v>
      </c>
      <c r="BW81" s="42">
        <v>5874691.6360376999</v>
      </c>
      <c r="BX81" s="55">
        <f t="shared" si="58"/>
        <v>0</v>
      </c>
      <c r="BY81" s="56">
        <v>0</v>
      </c>
      <c r="BZ81" s="55">
        <v>517134523.98932999</v>
      </c>
      <c r="CA81" s="55">
        <f t="shared" si="59"/>
        <v>21052631.578956999</v>
      </c>
      <c r="CB81" s="56">
        <v>0</v>
      </c>
      <c r="CC81" s="56">
        <v>21052631.578956999</v>
      </c>
      <c r="CD81" s="55">
        <f t="shared" si="60"/>
        <v>51504691.292836003</v>
      </c>
      <c r="CE81" s="56">
        <v>51504691.292836003</v>
      </c>
      <c r="CF81" s="57">
        <v>0</v>
      </c>
      <c r="CG81" s="56"/>
      <c r="CH81" s="55">
        <f t="shared" si="61"/>
        <v>1279716071.33479</v>
      </c>
      <c r="CI81" s="42">
        <v>650158672.28479004</v>
      </c>
      <c r="CJ81" s="42">
        <v>629557399.04999995</v>
      </c>
      <c r="CK81" s="42">
        <v>0</v>
      </c>
      <c r="CL81" s="42">
        <v>0</v>
      </c>
      <c r="CM81" s="55">
        <f t="shared" si="62"/>
        <v>0</v>
      </c>
      <c r="CN81" s="56">
        <v>0</v>
      </c>
      <c r="CO81" s="55">
        <f t="shared" si="63"/>
        <v>19730628316.301823</v>
      </c>
      <c r="CP81" s="58">
        <f t="shared" si="64"/>
        <v>11693357730.331459</v>
      </c>
      <c r="CQ81" s="59">
        <f t="shared" si="65"/>
        <v>1351930995.44188</v>
      </c>
      <c r="CR81" s="59">
        <f t="shared" si="66"/>
        <v>10341426734.88958</v>
      </c>
      <c r="CS81" s="13">
        <f t="shared" si="67"/>
        <v>4391363519.3280382</v>
      </c>
      <c r="CT81" s="60">
        <f t="shared" si="68"/>
        <v>949443523.64920437</v>
      </c>
      <c r="CU81" s="60">
        <f t="shared" si="69"/>
        <v>2162203924.3440437</v>
      </c>
      <c r="CV81" s="60">
        <f t="shared" si="70"/>
        <v>1279716071.33479</v>
      </c>
      <c r="CW81" s="15">
        <f t="shared" si="71"/>
        <v>3645907066.6423259</v>
      </c>
      <c r="CX81" s="61">
        <f t="shared" si="38"/>
        <v>1488156964.69135</v>
      </c>
      <c r="CY81" s="61">
        <f t="shared" si="39"/>
        <v>2136697470.3720191</v>
      </c>
      <c r="CZ81" s="61">
        <f t="shared" si="72"/>
        <v>21052631.578956999</v>
      </c>
      <c r="DA81" s="114">
        <f t="shared" si="73"/>
        <v>0</v>
      </c>
      <c r="DC81" s="62"/>
      <c r="DD81" s="62"/>
      <c r="DE81" s="62"/>
      <c r="DF81" s="62"/>
      <c r="DG81" s="62"/>
      <c r="DH81" s="63"/>
      <c r="DI81" s="63"/>
      <c r="DJ81" s="63"/>
      <c r="DK81" s="63"/>
      <c r="DL81" s="64"/>
      <c r="DM81" s="34"/>
      <c r="DN81" s="62"/>
      <c r="DO81" s="62"/>
      <c r="DP81" s="62"/>
      <c r="DS81" s="65"/>
    </row>
    <row r="82" spans="1:123" x14ac:dyDescent="0.45">
      <c r="A82" s="1">
        <v>79</v>
      </c>
      <c r="B82" s="42">
        <v>580</v>
      </c>
      <c r="C82" s="42" t="s">
        <v>187</v>
      </c>
      <c r="D82" s="55">
        <f t="shared" si="40"/>
        <v>1239577947.7239001</v>
      </c>
      <c r="E82" s="56">
        <v>1239577947.7239001</v>
      </c>
      <c r="F82" s="55">
        <f t="shared" si="41"/>
        <v>483682799.55202401</v>
      </c>
      <c r="G82" s="42">
        <v>205728421.22141999</v>
      </c>
      <c r="H82" s="42">
        <v>0</v>
      </c>
      <c r="I82" s="42">
        <v>4739984.7701639999</v>
      </c>
      <c r="J82" s="42">
        <v>29999999.999984</v>
      </c>
      <c r="K82" s="42">
        <v>26791959.031491</v>
      </c>
      <c r="L82" s="42">
        <v>97679999.999976993</v>
      </c>
      <c r="M82" s="42">
        <v>45916415.118387997</v>
      </c>
      <c r="N82" s="42">
        <v>72826019.410600007</v>
      </c>
      <c r="O82" s="55">
        <f t="shared" si="42"/>
        <v>161306543.99996999</v>
      </c>
      <c r="P82" s="56">
        <v>0</v>
      </c>
      <c r="Q82" s="56">
        <v>161306543.99996999</v>
      </c>
      <c r="R82" s="55">
        <f t="shared" si="43"/>
        <v>53656621.736844003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53656621.736844003</v>
      </c>
      <c r="Z82" s="55">
        <f t="shared" si="44"/>
        <v>156156825.34237498</v>
      </c>
      <c r="AA82" s="55">
        <f t="shared" si="45"/>
        <v>0</v>
      </c>
      <c r="AB82" s="42">
        <v>0</v>
      </c>
      <c r="AC82" s="42">
        <v>0</v>
      </c>
      <c r="AD82" s="55">
        <f t="shared" si="46"/>
        <v>0</v>
      </c>
      <c r="AE82" s="42">
        <v>0</v>
      </c>
      <c r="AF82" s="42">
        <v>0</v>
      </c>
      <c r="AG82" s="55">
        <f t="shared" si="47"/>
        <v>156156825.34237498</v>
      </c>
      <c r="AH82" s="42">
        <v>64805082.525326997</v>
      </c>
      <c r="AI82" s="42">
        <v>91351742.817047998</v>
      </c>
      <c r="AJ82" s="55">
        <f t="shared" si="48"/>
        <v>29228443.96362</v>
      </c>
      <c r="AK82" s="42">
        <v>0</v>
      </c>
      <c r="AL82" s="42">
        <v>0</v>
      </c>
      <c r="AM82" s="42">
        <v>0</v>
      </c>
      <c r="AN82" s="42">
        <v>0</v>
      </c>
      <c r="AO82" s="42">
        <v>29228443.96362</v>
      </c>
      <c r="AP82" s="55">
        <v>503902349.99394</v>
      </c>
      <c r="AQ82" s="55">
        <f t="shared" si="49"/>
        <v>137969875.49815682</v>
      </c>
      <c r="AR82" s="42">
        <v>15038737.58256576</v>
      </c>
      <c r="AS82" s="42">
        <v>6445173.2496710401</v>
      </c>
      <c r="AT82" s="42">
        <v>116485964.66592</v>
      </c>
      <c r="AU82" s="55">
        <f t="shared" si="50"/>
        <v>61288535.592934996</v>
      </c>
      <c r="AV82" s="42">
        <v>16171348.092935</v>
      </c>
      <c r="AW82" s="42">
        <v>45117187.5</v>
      </c>
      <c r="AX82" s="55">
        <v>0</v>
      </c>
      <c r="AY82" s="55">
        <v>0</v>
      </c>
      <c r="AZ82" s="55">
        <f t="shared" si="51"/>
        <v>0</v>
      </c>
      <c r="BA82" s="56">
        <v>0</v>
      </c>
      <c r="BB82" s="55">
        <f t="shared" si="52"/>
        <v>3935611702.7779198</v>
      </c>
      <c r="BC82" s="56">
        <v>2545984327.7824001</v>
      </c>
      <c r="BD82" s="56">
        <v>1030425518.9992</v>
      </c>
      <c r="BE82" s="56">
        <v>359201855.99632001</v>
      </c>
      <c r="BF82" s="55">
        <f t="shared" si="53"/>
        <v>830275722.399827</v>
      </c>
      <c r="BG82" s="42">
        <v>245694919.41398883</v>
      </c>
      <c r="BH82" s="42">
        <v>428263896.98583823</v>
      </c>
      <c r="BI82" s="42">
        <v>156316906.00000003</v>
      </c>
      <c r="BJ82" s="55">
        <v>409634084.55915999</v>
      </c>
      <c r="BK82" s="55">
        <f t="shared" si="54"/>
        <v>454327023</v>
      </c>
      <c r="BL82" s="56">
        <v>454327023</v>
      </c>
      <c r="BM82" s="55">
        <v>3461267197.6759</v>
      </c>
      <c r="BN82" s="55">
        <f t="shared" si="55"/>
        <v>261495545.86817998</v>
      </c>
      <c r="BO82" s="42">
        <v>101215439.23193</v>
      </c>
      <c r="BP82" s="42">
        <v>160280106.63624999</v>
      </c>
      <c r="BQ82" s="55">
        <v>530156534.75778604</v>
      </c>
      <c r="BR82" s="55">
        <f t="shared" si="56"/>
        <v>0</v>
      </c>
      <c r="BS82" s="56"/>
      <c r="BT82" s="42">
        <v>0</v>
      </c>
      <c r="BU82" s="55">
        <f t="shared" si="57"/>
        <v>34177426.977785997</v>
      </c>
      <c r="BV82" s="42">
        <v>31740274.357829999</v>
      </c>
      <c r="BW82" s="42">
        <v>2437152.6199559998</v>
      </c>
      <c r="BX82" s="55">
        <f t="shared" si="58"/>
        <v>0</v>
      </c>
      <c r="BY82" s="56">
        <v>0</v>
      </c>
      <c r="BZ82" s="55">
        <v>404353388.09113002</v>
      </c>
      <c r="CA82" s="55">
        <f t="shared" si="59"/>
        <v>21052631.578956999</v>
      </c>
      <c r="CB82" s="56">
        <v>0</v>
      </c>
      <c r="CC82" s="56">
        <v>21052631.578956999</v>
      </c>
      <c r="CD82" s="55">
        <f t="shared" si="60"/>
        <v>21348148.193565998</v>
      </c>
      <c r="CE82" s="56">
        <v>21348148.193565998</v>
      </c>
      <c r="CF82" s="57">
        <v>0</v>
      </c>
      <c r="CG82" s="56"/>
      <c r="CH82" s="55">
        <f t="shared" si="61"/>
        <v>267793017.15316999</v>
      </c>
      <c r="CI82" s="42">
        <v>109875955.62317</v>
      </c>
      <c r="CJ82" s="42">
        <v>148339038.53</v>
      </c>
      <c r="CK82" s="42">
        <v>9578023</v>
      </c>
      <c r="CL82" s="42">
        <v>0</v>
      </c>
      <c r="CM82" s="55">
        <f t="shared" si="62"/>
        <v>0</v>
      </c>
      <c r="CN82" s="56">
        <v>0</v>
      </c>
      <c r="CO82" s="55">
        <f t="shared" si="63"/>
        <v>13458262366.437145</v>
      </c>
      <c r="CP82" s="58">
        <f t="shared" si="64"/>
        <v>9301665742.171629</v>
      </c>
      <c r="CQ82" s="59">
        <f t="shared" si="65"/>
        <v>1400884491.72387</v>
      </c>
      <c r="CR82" s="59">
        <f t="shared" si="66"/>
        <v>7900781250.4477596</v>
      </c>
      <c r="CS82" s="13">
        <f t="shared" si="67"/>
        <v>2090399157.3795538</v>
      </c>
      <c r="CT82" s="60">
        <f t="shared" si="68"/>
        <v>537339421.28886795</v>
      </c>
      <c r="CU82" s="60">
        <f t="shared" si="69"/>
        <v>1285266718.937516</v>
      </c>
      <c r="CV82" s="60">
        <f t="shared" si="70"/>
        <v>267793017.15316999</v>
      </c>
      <c r="CW82" s="15">
        <f t="shared" si="71"/>
        <v>2066197466.885963</v>
      </c>
      <c r="CX82" s="61">
        <f t="shared" si="38"/>
        <v>185385269.30599499</v>
      </c>
      <c r="CY82" s="61">
        <f t="shared" si="39"/>
        <v>1405432543.0010109</v>
      </c>
      <c r="CZ82" s="61">
        <f t="shared" si="72"/>
        <v>475379654.57895702</v>
      </c>
      <c r="DA82" s="114">
        <f t="shared" si="73"/>
        <v>0</v>
      </c>
      <c r="DC82" s="62"/>
      <c r="DD82" s="62"/>
      <c r="DE82" s="62"/>
      <c r="DF82" s="62"/>
      <c r="DG82" s="62"/>
      <c r="DH82" s="63"/>
      <c r="DI82" s="63"/>
      <c r="DJ82" s="63"/>
      <c r="DK82" s="63"/>
      <c r="DL82" s="64"/>
      <c r="DM82" s="34"/>
      <c r="DN82" s="62"/>
      <c r="DO82" s="62"/>
      <c r="DP82" s="62"/>
      <c r="DS82" s="65"/>
    </row>
    <row r="83" spans="1:123" x14ac:dyDescent="0.45">
      <c r="A83" s="1">
        <v>80</v>
      </c>
      <c r="B83" s="42">
        <v>581</v>
      </c>
      <c r="C83" s="42" t="s">
        <v>188</v>
      </c>
      <c r="D83" s="55">
        <f t="shared" si="40"/>
        <v>840693521.28103995</v>
      </c>
      <c r="E83" s="56">
        <v>840693521.28103995</v>
      </c>
      <c r="F83" s="55">
        <f t="shared" si="41"/>
        <v>423031859.71666366</v>
      </c>
      <c r="G83" s="42">
        <v>234276129.22724</v>
      </c>
      <c r="H83" s="42">
        <v>0</v>
      </c>
      <c r="I83" s="42">
        <v>1120483.5058436999</v>
      </c>
      <c r="J83" s="42">
        <v>0</v>
      </c>
      <c r="K83" s="42">
        <v>26791959.031491</v>
      </c>
      <c r="L83" s="42">
        <v>68999999.999983996</v>
      </c>
      <c r="M83" s="42">
        <v>24233663.534705002</v>
      </c>
      <c r="N83" s="42">
        <v>67609624.417400002</v>
      </c>
      <c r="O83" s="55">
        <f t="shared" si="42"/>
        <v>109237205.99992</v>
      </c>
      <c r="P83" s="56">
        <v>0</v>
      </c>
      <c r="Q83" s="56">
        <v>109237205.99992</v>
      </c>
      <c r="R83" s="55">
        <f t="shared" si="43"/>
        <v>49800156.730434999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49800156.730434999</v>
      </c>
      <c r="Z83" s="55">
        <f t="shared" si="44"/>
        <v>1350451245.30216</v>
      </c>
      <c r="AA83" s="55">
        <f t="shared" si="45"/>
        <v>1350451245.30216</v>
      </c>
      <c r="AB83" s="42">
        <v>560437266.79407001</v>
      </c>
      <c r="AC83" s="42">
        <v>790013978.50809002</v>
      </c>
      <c r="AD83" s="55">
        <f t="shared" si="46"/>
        <v>0</v>
      </c>
      <c r="AE83" s="42">
        <v>0</v>
      </c>
      <c r="AF83" s="42">
        <v>0</v>
      </c>
      <c r="AG83" s="55">
        <f t="shared" si="47"/>
        <v>0</v>
      </c>
      <c r="AH83" s="42">
        <v>0</v>
      </c>
      <c r="AI83" s="42">
        <v>0</v>
      </c>
      <c r="AJ83" s="55">
        <f t="shared" si="48"/>
        <v>47457334.825740002</v>
      </c>
      <c r="AK83" s="42">
        <v>0</v>
      </c>
      <c r="AL83" s="42">
        <v>0</v>
      </c>
      <c r="AM83" s="42">
        <v>0</v>
      </c>
      <c r="AN83" s="42">
        <v>0</v>
      </c>
      <c r="AO83" s="42">
        <v>47457334.825740002</v>
      </c>
      <c r="AP83" s="55">
        <v>455793303.91356999</v>
      </c>
      <c r="AQ83" s="55">
        <f t="shared" si="49"/>
        <v>106970151.938095</v>
      </c>
      <c r="AR83" s="42">
        <v>28786930.988855902</v>
      </c>
      <c r="AS83" s="42">
        <v>12337256.1380811</v>
      </c>
      <c r="AT83" s="42">
        <v>65845964.811158001</v>
      </c>
      <c r="AU83" s="55">
        <f t="shared" si="50"/>
        <v>56638812.943946004</v>
      </c>
      <c r="AV83" s="42">
        <v>30857562.943946</v>
      </c>
      <c r="AW83" s="42">
        <v>25781250</v>
      </c>
      <c r="AX83" s="55">
        <v>0</v>
      </c>
      <c r="AY83" s="55">
        <v>0</v>
      </c>
      <c r="AZ83" s="55">
        <f t="shared" si="51"/>
        <v>0</v>
      </c>
      <c r="BA83" s="56">
        <v>0</v>
      </c>
      <c r="BB83" s="55">
        <f t="shared" si="52"/>
        <v>1144470510.88077</v>
      </c>
      <c r="BC83" s="56">
        <v>766383465.83428001</v>
      </c>
      <c r="BD83" s="56">
        <v>378087045.04649001</v>
      </c>
      <c r="BE83" s="56">
        <v>0</v>
      </c>
      <c r="BF83" s="55">
        <f t="shared" si="53"/>
        <v>285908807.87824857</v>
      </c>
      <c r="BG83" s="42">
        <v>125359690.01320285</v>
      </c>
      <c r="BH83" s="42">
        <v>160549117.86504573</v>
      </c>
      <c r="BI83" s="42">
        <v>0</v>
      </c>
      <c r="BJ83" s="55">
        <v>1158301680.5623</v>
      </c>
      <c r="BK83" s="55">
        <f t="shared" si="54"/>
        <v>0</v>
      </c>
      <c r="BL83" s="56">
        <v>0</v>
      </c>
      <c r="BM83" s="55">
        <v>778624817.56213999</v>
      </c>
      <c r="BN83" s="55">
        <f t="shared" si="55"/>
        <v>172795817.37316102</v>
      </c>
      <c r="BO83" s="42">
        <v>71954233.888041005</v>
      </c>
      <c r="BP83" s="42">
        <v>100841583.48512</v>
      </c>
      <c r="BQ83" s="55">
        <v>12025794.309453133</v>
      </c>
      <c r="BR83" s="55">
        <f t="shared" si="56"/>
        <v>0</v>
      </c>
      <c r="BS83" s="56"/>
      <c r="BT83" s="42">
        <v>0</v>
      </c>
      <c r="BU83" s="55">
        <f t="shared" si="57"/>
        <v>41521861.524490103</v>
      </c>
      <c r="BV83" s="42">
        <v>37500941.283705004</v>
      </c>
      <c r="BW83" s="42">
        <v>4020920.2407851</v>
      </c>
      <c r="BX83" s="55">
        <f t="shared" si="58"/>
        <v>0</v>
      </c>
      <c r="BY83" s="56">
        <v>0</v>
      </c>
      <c r="BZ83" s="55">
        <v>428477394.73640001</v>
      </c>
      <c r="CA83" s="55">
        <f t="shared" si="59"/>
        <v>21052631.578956999</v>
      </c>
      <c r="CB83" s="56">
        <v>0</v>
      </c>
      <c r="CC83" s="56">
        <v>21052631.578956999</v>
      </c>
      <c r="CD83" s="55">
        <f t="shared" si="60"/>
        <v>39960554.319385998</v>
      </c>
      <c r="CE83" s="56">
        <v>39960554.319385998</v>
      </c>
      <c r="CF83" s="57">
        <v>0</v>
      </c>
      <c r="CG83" s="56"/>
      <c r="CH83" s="55">
        <f t="shared" si="61"/>
        <v>95818251.938557997</v>
      </c>
      <c r="CI83" s="42">
        <v>46274745.548557997</v>
      </c>
      <c r="CJ83" s="42">
        <v>49543506.390000001</v>
      </c>
      <c r="CK83" s="42">
        <v>0</v>
      </c>
      <c r="CL83" s="42">
        <v>0</v>
      </c>
      <c r="CM83" s="55">
        <f t="shared" si="62"/>
        <v>0</v>
      </c>
      <c r="CN83" s="56">
        <v>0</v>
      </c>
      <c r="CO83" s="55">
        <f t="shared" si="63"/>
        <v>7619031715.3154335</v>
      </c>
      <c r="CP83" s="58">
        <f t="shared" si="64"/>
        <v>3328819359.6374397</v>
      </c>
      <c r="CQ83" s="59">
        <f t="shared" si="65"/>
        <v>949930727.28095996</v>
      </c>
      <c r="CR83" s="59">
        <f t="shared" si="66"/>
        <v>2378888632.3564796</v>
      </c>
      <c r="CS83" s="13">
        <f t="shared" si="67"/>
        <v>1215807461.4190376</v>
      </c>
      <c r="CT83" s="60">
        <f t="shared" si="68"/>
        <v>472832016.44709867</v>
      </c>
      <c r="CU83" s="60">
        <f t="shared" si="69"/>
        <v>647157193.03338075</v>
      </c>
      <c r="CV83" s="60">
        <f t="shared" si="70"/>
        <v>95818251.938557997</v>
      </c>
      <c r="CW83" s="15">
        <f t="shared" si="71"/>
        <v>3074404894.2589564</v>
      </c>
      <c r="CX83" s="61">
        <f t="shared" si="38"/>
        <v>1397908580.1279001</v>
      </c>
      <c r="CY83" s="61">
        <f t="shared" si="39"/>
        <v>1655443682.5520992</v>
      </c>
      <c r="CZ83" s="61">
        <f t="shared" si="72"/>
        <v>21052631.578956999</v>
      </c>
      <c r="DA83" s="114">
        <f t="shared" si="73"/>
        <v>0</v>
      </c>
      <c r="DC83" s="62"/>
      <c r="DD83" s="62"/>
      <c r="DE83" s="62"/>
      <c r="DF83" s="62"/>
      <c r="DG83" s="62"/>
      <c r="DH83" s="63"/>
      <c r="DI83" s="63"/>
      <c r="DJ83" s="63"/>
      <c r="DK83" s="63"/>
      <c r="DL83" s="64"/>
      <c r="DM83" s="34"/>
      <c r="DN83" s="62"/>
      <c r="DO83" s="62"/>
      <c r="DP83" s="62"/>
      <c r="DS83" s="65"/>
    </row>
    <row r="84" spans="1:123" x14ac:dyDescent="0.45">
      <c r="A84" s="1">
        <v>81</v>
      </c>
      <c r="B84" s="42">
        <v>582</v>
      </c>
      <c r="C84" s="42" t="s">
        <v>189</v>
      </c>
      <c r="D84" s="55">
        <f t="shared" si="40"/>
        <v>1364780722.9233999</v>
      </c>
      <c r="E84" s="56">
        <v>1364780722.9233999</v>
      </c>
      <c r="F84" s="55">
        <f t="shared" si="41"/>
        <v>535711635.02238023</v>
      </c>
      <c r="G84" s="42">
        <v>218989096.31635001</v>
      </c>
      <c r="H84" s="42">
        <v>0</v>
      </c>
      <c r="I84" s="42">
        <v>6972669.4200002002</v>
      </c>
      <c r="J84" s="42">
        <v>29999999.999984</v>
      </c>
      <c r="K84" s="42">
        <v>26791959.031491</v>
      </c>
      <c r="L84" s="42">
        <v>128760000.00001</v>
      </c>
      <c r="M84" s="42">
        <v>40814591.216344997</v>
      </c>
      <c r="N84" s="42">
        <v>83383319.038200006</v>
      </c>
      <c r="O84" s="55">
        <f t="shared" si="42"/>
        <v>646301855.99994004</v>
      </c>
      <c r="P84" s="56">
        <v>0</v>
      </c>
      <c r="Q84" s="56">
        <v>646301855.99994004</v>
      </c>
      <c r="R84" s="55">
        <f t="shared" si="43"/>
        <v>99600313.460994005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99600313.460994005</v>
      </c>
      <c r="Z84" s="55">
        <f t="shared" si="44"/>
        <v>188409695.93820798</v>
      </c>
      <c r="AA84" s="55">
        <f t="shared" si="45"/>
        <v>0</v>
      </c>
      <c r="AB84" s="42">
        <v>0</v>
      </c>
      <c r="AC84" s="42">
        <v>0</v>
      </c>
      <c r="AD84" s="55">
        <f t="shared" si="46"/>
        <v>0</v>
      </c>
      <c r="AE84" s="42">
        <v>0</v>
      </c>
      <c r="AF84" s="42">
        <v>0</v>
      </c>
      <c r="AG84" s="55">
        <f t="shared" si="47"/>
        <v>188409695.93820798</v>
      </c>
      <c r="AH84" s="42">
        <v>78190023.824297994</v>
      </c>
      <c r="AI84" s="42">
        <v>110219672.11391</v>
      </c>
      <c r="AJ84" s="55">
        <f t="shared" si="48"/>
        <v>43174615.328220002</v>
      </c>
      <c r="AK84" s="42">
        <v>0</v>
      </c>
      <c r="AL84" s="42">
        <v>0</v>
      </c>
      <c r="AM84" s="42">
        <v>0</v>
      </c>
      <c r="AN84" s="42">
        <v>0</v>
      </c>
      <c r="AO84" s="42">
        <v>43174615.328220002</v>
      </c>
      <c r="AP84" s="55">
        <v>761009163.35396004</v>
      </c>
      <c r="AQ84" s="55">
        <f t="shared" si="49"/>
        <v>220521956.51266861</v>
      </c>
      <c r="AR84" s="42">
        <v>18583594.448285021</v>
      </c>
      <c r="AS84" s="42">
        <v>7964397.6206935793</v>
      </c>
      <c r="AT84" s="42">
        <v>193973964.44369</v>
      </c>
      <c r="AU84" s="55">
        <f t="shared" si="50"/>
        <v>67140699.214655995</v>
      </c>
      <c r="AV84" s="42">
        <v>28468824.214655999</v>
      </c>
      <c r="AW84" s="42">
        <v>38671875</v>
      </c>
      <c r="AX84" s="55">
        <v>0</v>
      </c>
      <c r="AY84" s="55">
        <v>0</v>
      </c>
      <c r="AZ84" s="55">
        <f t="shared" si="51"/>
        <v>0</v>
      </c>
      <c r="BA84" s="56">
        <v>0</v>
      </c>
      <c r="BB84" s="55">
        <f t="shared" si="52"/>
        <v>6327236310.1631193</v>
      </c>
      <c r="BC84" s="56">
        <v>4311808348.0108995</v>
      </c>
      <c r="BD84" s="56">
        <v>1685397638.1547999</v>
      </c>
      <c r="BE84" s="56">
        <v>330030323.99742001</v>
      </c>
      <c r="BF84" s="55">
        <f t="shared" si="53"/>
        <v>1297331979.3356724</v>
      </c>
      <c r="BG84" s="42">
        <v>361366095.87897241</v>
      </c>
      <c r="BH84" s="42">
        <v>699897883.45669997</v>
      </c>
      <c r="BI84" s="42">
        <v>236068000</v>
      </c>
      <c r="BJ84" s="55">
        <v>565508602.45927</v>
      </c>
      <c r="BK84" s="55">
        <f t="shared" si="54"/>
        <v>0</v>
      </c>
      <c r="BL84" s="56">
        <v>0</v>
      </c>
      <c r="BM84" s="55">
        <v>3264058090.7564998</v>
      </c>
      <c r="BN84" s="55">
        <f t="shared" si="55"/>
        <v>444946501.17004001</v>
      </c>
      <c r="BO84" s="42">
        <v>103294912.12208</v>
      </c>
      <c r="BP84" s="42">
        <v>341651589.04795998</v>
      </c>
      <c r="BQ84" s="55">
        <v>36077382.927665792</v>
      </c>
      <c r="BR84" s="55">
        <f t="shared" si="56"/>
        <v>0</v>
      </c>
      <c r="BS84" s="56"/>
      <c r="BT84" s="42">
        <v>0</v>
      </c>
      <c r="BU84" s="55">
        <f t="shared" si="57"/>
        <v>34424987.436198004</v>
      </c>
      <c r="BV84" s="42">
        <v>31302925.69689</v>
      </c>
      <c r="BW84" s="42">
        <v>3122061.7393080001</v>
      </c>
      <c r="BX84" s="55">
        <f t="shared" si="58"/>
        <v>0</v>
      </c>
      <c r="BY84" s="56">
        <v>0</v>
      </c>
      <c r="BZ84" s="55">
        <v>439001962.15727001</v>
      </c>
      <c r="CA84" s="55">
        <f t="shared" si="59"/>
        <v>21052631.578956999</v>
      </c>
      <c r="CB84" s="56">
        <v>0</v>
      </c>
      <c r="CC84" s="56">
        <v>21052631.578956999</v>
      </c>
      <c r="CD84" s="55">
        <f t="shared" si="60"/>
        <v>29851316.657910001</v>
      </c>
      <c r="CE84" s="56">
        <v>29851316.657910001</v>
      </c>
      <c r="CF84" s="57">
        <v>0</v>
      </c>
      <c r="CG84" s="56"/>
      <c r="CH84" s="55">
        <f t="shared" si="61"/>
        <v>854355862.56845999</v>
      </c>
      <c r="CI84" s="42">
        <v>311233912.84846002</v>
      </c>
      <c r="CJ84" s="42">
        <v>425240592.72000003</v>
      </c>
      <c r="CK84" s="42">
        <v>71549790</v>
      </c>
      <c r="CL84" s="42">
        <v>46331567</v>
      </c>
      <c r="CM84" s="55">
        <f t="shared" si="62"/>
        <v>0</v>
      </c>
      <c r="CN84" s="56">
        <v>0</v>
      </c>
      <c r="CO84" s="55">
        <f t="shared" si="63"/>
        <v>17240496284.965488</v>
      </c>
      <c r="CP84" s="58">
        <f t="shared" si="64"/>
        <v>12363386143.196918</v>
      </c>
      <c r="CQ84" s="59">
        <f t="shared" si="65"/>
        <v>2011082578.9233398</v>
      </c>
      <c r="CR84" s="59">
        <f t="shared" si="66"/>
        <v>10352303564.273579</v>
      </c>
      <c r="CS84" s="13">
        <f t="shared" si="67"/>
        <v>3516744552.1643233</v>
      </c>
      <c r="CT84" s="60">
        <f t="shared" si="68"/>
        <v>635311948.48337424</v>
      </c>
      <c r="CU84" s="60">
        <f t="shared" si="69"/>
        <v>2027076741.1124892</v>
      </c>
      <c r="CV84" s="60">
        <f t="shared" si="70"/>
        <v>854355862.56845999</v>
      </c>
      <c r="CW84" s="15">
        <f t="shared" si="71"/>
        <v>1360365589.6042469</v>
      </c>
      <c r="CX84" s="61">
        <f t="shared" si="38"/>
        <v>231584311.26642799</v>
      </c>
      <c r="CY84" s="61">
        <f t="shared" si="39"/>
        <v>1107728646.7588618</v>
      </c>
      <c r="CZ84" s="61">
        <f t="shared" si="72"/>
        <v>21052631.578956999</v>
      </c>
      <c r="DA84" s="114">
        <f t="shared" si="73"/>
        <v>0</v>
      </c>
      <c r="DC84" s="62"/>
      <c r="DD84" s="62"/>
      <c r="DE84" s="62"/>
      <c r="DF84" s="62"/>
      <c r="DG84" s="62"/>
      <c r="DH84" s="63"/>
      <c r="DI84" s="63"/>
      <c r="DJ84" s="63"/>
      <c r="DK84" s="63"/>
      <c r="DL84" s="64"/>
      <c r="DM84" s="34"/>
      <c r="DN84" s="62"/>
      <c r="DO84" s="62"/>
      <c r="DP84" s="62"/>
      <c r="DS84" s="65"/>
    </row>
    <row r="85" spans="1:123" x14ac:dyDescent="0.45">
      <c r="A85" s="1">
        <v>82</v>
      </c>
      <c r="B85" s="42">
        <v>583</v>
      </c>
      <c r="C85" s="42" t="s">
        <v>190</v>
      </c>
      <c r="D85" s="55">
        <f t="shared" si="40"/>
        <v>1299866960.2030001</v>
      </c>
      <c r="E85" s="56">
        <v>1299866960.2030001</v>
      </c>
      <c r="F85" s="55">
        <f t="shared" si="41"/>
        <v>776461776.15945089</v>
      </c>
      <c r="G85" s="42">
        <v>340598762.44665003</v>
      </c>
      <c r="H85" s="42">
        <v>0</v>
      </c>
      <c r="I85" s="42">
        <v>5969121.2220208999</v>
      </c>
      <c r="J85" s="42">
        <v>29999999.999984</v>
      </c>
      <c r="K85" s="42">
        <v>26791959.031491</v>
      </c>
      <c r="L85" s="42">
        <v>133560000.00008</v>
      </c>
      <c r="M85" s="42">
        <v>46341567.110224999</v>
      </c>
      <c r="N85" s="42">
        <v>193200366.34900001</v>
      </c>
      <c r="O85" s="55">
        <f t="shared" si="42"/>
        <v>121534223.99991</v>
      </c>
      <c r="P85" s="56">
        <v>0</v>
      </c>
      <c r="Q85" s="56">
        <v>121534223.99991</v>
      </c>
      <c r="R85" s="55">
        <f t="shared" si="43"/>
        <v>82339080.222082004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82339080.222082004</v>
      </c>
      <c r="Z85" s="55">
        <f t="shared" si="44"/>
        <v>663898733.16676998</v>
      </c>
      <c r="AA85" s="55">
        <f t="shared" si="45"/>
        <v>0</v>
      </c>
      <c r="AB85" s="42">
        <v>0</v>
      </c>
      <c r="AC85" s="42">
        <v>0</v>
      </c>
      <c r="AD85" s="55">
        <f t="shared" si="46"/>
        <v>0</v>
      </c>
      <c r="AE85" s="42">
        <v>0</v>
      </c>
      <c r="AF85" s="42">
        <v>0</v>
      </c>
      <c r="AG85" s="55">
        <f t="shared" si="47"/>
        <v>663898733.16676998</v>
      </c>
      <c r="AH85" s="42">
        <v>275517974.29925001</v>
      </c>
      <c r="AI85" s="42">
        <v>388380758.86751997</v>
      </c>
      <c r="AJ85" s="55">
        <f t="shared" si="48"/>
        <v>52632822.363360003</v>
      </c>
      <c r="AK85" s="42">
        <v>0</v>
      </c>
      <c r="AL85" s="42">
        <v>0</v>
      </c>
      <c r="AM85" s="42">
        <v>0</v>
      </c>
      <c r="AN85" s="42">
        <v>0</v>
      </c>
      <c r="AO85" s="42">
        <v>52632822.363360003</v>
      </c>
      <c r="AP85" s="55">
        <v>510440570.39374</v>
      </c>
      <c r="AQ85" s="55">
        <f t="shared" si="49"/>
        <v>163199073.32083702</v>
      </c>
      <c r="AR85" s="42">
        <v>41121576.034284905</v>
      </c>
      <c r="AS85" s="42">
        <v>17623532.586122099</v>
      </c>
      <c r="AT85" s="42">
        <v>104453964.70043001</v>
      </c>
      <c r="AU85" s="55">
        <f t="shared" si="50"/>
        <v>98500780.901872993</v>
      </c>
      <c r="AV85" s="42">
        <v>59828905.901873</v>
      </c>
      <c r="AW85" s="42">
        <v>38671875</v>
      </c>
      <c r="AX85" s="55">
        <v>0</v>
      </c>
      <c r="AY85" s="55">
        <v>0</v>
      </c>
      <c r="AZ85" s="55">
        <f t="shared" si="51"/>
        <v>0</v>
      </c>
      <c r="BA85" s="56">
        <v>0</v>
      </c>
      <c r="BB85" s="55">
        <f t="shared" si="52"/>
        <v>7696399663.9266996</v>
      </c>
      <c r="BC85" s="56">
        <v>6673754052.1156998</v>
      </c>
      <c r="BD85" s="56">
        <v>1022645611.811</v>
      </c>
      <c r="BE85" s="56">
        <v>0</v>
      </c>
      <c r="BF85" s="55">
        <f t="shared" si="53"/>
        <v>1902845038.2225499</v>
      </c>
      <c r="BG85" s="42">
        <v>902943354.0662576</v>
      </c>
      <c r="BH85" s="42">
        <v>999901684.1562922</v>
      </c>
      <c r="BI85" s="42">
        <v>0</v>
      </c>
      <c r="BJ85" s="55">
        <v>1280713581.2500999</v>
      </c>
      <c r="BK85" s="55">
        <f t="shared" si="54"/>
        <v>0</v>
      </c>
      <c r="BL85" s="56">
        <v>0</v>
      </c>
      <c r="BM85" s="55">
        <v>1754379489.3582001</v>
      </c>
      <c r="BN85" s="55">
        <f t="shared" si="55"/>
        <v>199373815.25159001</v>
      </c>
      <c r="BO85" s="42">
        <v>199373815.25159001</v>
      </c>
      <c r="BP85" s="42">
        <v>0</v>
      </c>
      <c r="BQ85" s="55">
        <v>30064485.77328603</v>
      </c>
      <c r="BR85" s="55">
        <f t="shared" si="56"/>
        <v>0</v>
      </c>
      <c r="BS85" s="56"/>
      <c r="BT85" s="42">
        <v>0</v>
      </c>
      <c r="BU85" s="55">
        <f t="shared" si="57"/>
        <v>44350042.4850045</v>
      </c>
      <c r="BV85" s="42">
        <v>34866133.407360002</v>
      </c>
      <c r="BW85" s="42">
        <v>9483909.0776445009</v>
      </c>
      <c r="BX85" s="55">
        <f t="shared" si="58"/>
        <v>0</v>
      </c>
      <c r="BY85" s="56">
        <v>0</v>
      </c>
      <c r="BZ85" s="55">
        <v>484906121.1979</v>
      </c>
      <c r="CA85" s="55">
        <f t="shared" si="59"/>
        <v>21052631.578956999</v>
      </c>
      <c r="CB85" s="56">
        <v>0</v>
      </c>
      <c r="CC85" s="56">
        <v>21052631.578956999</v>
      </c>
      <c r="CD85" s="55">
        <f t="shared" si="60"/>
        <v>78713201.016044006</v>
      </c>
      <c r="CE85" s="56">
        <v>78713201.016044006</v>
      </c>
      <c r="CF85" s="57">
        <v>0</v>
      </c>
      <c r="CG85" s="56"/>
      <c r="CH85" s="55">
        <f t="shared" si="61"/>
        <v>862560050.96776009</v>
      </c>
      <c r="CI85" s="42">
        <v>186800791.85776001</v>
      </c>
      <c r="CJ85" s="42">
        <v>359933711.11000001</v>
      </c>
      <c r="CK85" s="42">
        <v>315825548</v>
      </c>
      <c r="CL85" s="42">
        <v>0</v>
      </c>
      <c r="CM85" s="55">
        <f t="shared" si="62"/>
        <v>0</v>
      </c>
      <c r="CN85" s="56">
        <v>0</v>
      </c>
      <c r="CO85" s="55">
        <f t="shared" si="63"/>
        <v>18124232141.759113</v>
      </c>
      <c r="CP85" s="58">
        <f t="shared" si="64"/>
        <v>11382620907.881548</v>
      </c>
      <c r="CQ85" s="59">
        <f t="shared" si="65"/>
        <v>1421401184.2029099</v>
      </c>
      <c r="CR85" s="59">
        <f t="shared" si="66"/>
        <v>9961219723.6786385</v>
      </c>
      <c r="CS85" s="13">
        <f t="shared" si="67"/>
        <v>4109842077.645319</v>
      </c>
      <c r="CT85" s="60">
        <f t="shared" si="68"/>
        <v>858800856.38153291</v>
      </c>
      <c r="CU85" s="60">
        <f t="shared" si="69"/>
        <v>2388481170.2960258</v>
      </c>
      <c r="CV85" s="60">
        <f t="shared" si="70"/>
        <v>862560050.96776009</v>
      </c>
      <c r="CW85" s="15">
        <f t="shared" si="71"/>
        <v>2631769156.2322459</v>
      </c>
      <c r="CX85" s="61">
        <f t="shared" si="38"/>
        <v>716531555.53013003</v>
      </c>
      <c r="CY85" s="61">
        <f t="shared" si="39"/>
        <v>1894184969.1231589</v>
      </c>
      <c r="CZ85" s="61">
        <f t="shared" si="72"/>
        <v>21052631.578956999</v>
      </c>
      <c r="DA85" s="114">
        <f t="shared" si="73"/>
        <v>0</v>
      </c>
      <c r="DC85" s="62"/>
      <c r="DD85" s="62"/>
      <c r="DE85" s="62"/>
      <c r="DF85" s="62"/>
      <c r="DG85" s="62"/>
      <c r="DH85" s="63"/>
      <c r="DI85" s="63"/>
      <c r="DJ85" s="63"/>
      <c r="DK85" s="63"/>
      <c r="DL85" s="64"/>
      <c r="DM85" s="34"/>
      <c r="DN85" s="62"/>
      <c r="DO85" s="62"/>
      <c r="DP85" s="62"/>
      <c r="DS85" s="65"/>
    </row>
    <row r="86" spans="1:123" x14ac:dyDescent="0.45">
      <c r="A86" s="1">
        <v>83</v>
      </c>
      <c r="B86" s="42">
        <v>584</v>
      </c>
      <c r="C86" s="42" t="s">
        <v>191</v>
      </c>
      <c r="D86" s="55">
        <f t="shared" si="40"/>
        <v>1388663222.2040999</v>
      </c>
      <c r="E86" s="56">
        <v>1388663222.2040999</v>
      </c>
      <c r="F86" s="55">
        <f t="shared" si="41"/>
        <v>792789193.61879516</v>
      </c>
      <c r="G86" s="42">
        <v>355671123.59003001</v>
      </c>
      <c r="H86" s="42">
        <v>0</v>
      </c>
      <c r="I86" s="42">
        <v>6125309.8319341997</v>
      </c>
      <c r="J86" s="42">
        <v>29999999.999984</v>
      </c>
      <c r="K86" s="42">
        <v>26791959.031491</v>
      </c>
      <c r="L86" s="42">
        <v>99600000.000038996</v>
      </c>
      <c r="M86" s="42">
        <v>61221886.824516997</v>
      </c>
      <c r="N86" s="42">
        <v>213378914.34079999</v>
      </c>
      <c r="O86" s="55">
        <f t="shared" si="42"/>
        <v>300201340.00003999</v>
      </c>
      <c r="P86" s="56">
        <v>0</v>
      </c>
      <c r="Q86" s="56">
        <v>300201340.00003999</v>
      </c>
      <c r="R86" s="55">
        <f t="shared" si="43"/>
        <v>77036440.838239998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77036440.838239998</v>
      </c>
      <c r="Z86" s="55">
        <f t="shared" si="44"/>
        <v>978750749.99430001</v>
      </c>
      <c r="AA86" s="55">
        <f t="shared" si="45"/>
        <v>0</v>
      </c>
      <c r="AB86" s="42">
        <v>0</v>
      </c>
      <c r="AC86" s="42">
        <v>0</v>
      </c>
      <c r="AD86" s="55">
        <f t="shared" si="46"/>
        <v>978750749.99430001</v>
      </c>
      <c r="AE86" s="42">
        <v>406181561.24545002</v>
      </c>
      <c r="AF86" s="42">
        <v>572569188.74884999</v>
      </c>
      <c r="AG86" s="55">
        <f t="shared" si="47"/>
        <v>0</v>
      </c>
      <c r="AH86" s="42">
        <v>0</v>
      </c>
      <c r="AI86" s="42">
        <v>0</v>
      </c>
      <c r="AJ86" s="55">
        <f t="shared" si="48"/>
        <v>41674397.058059998</v>
      </c>
      <c r="AK86" s="42">
        <v>0</v>
      </c>
      <c r="AL86" s="42">
        <v>0</v>
      </c>
      <c r="AM86" s="42">
        <v>0</v>
      </c>
      <c r="AN86" s="42">
        <v>0</v>
      </c>
      <c r="AO86" s="42">
        <v>41674397.058059998</v>
      </c>
      <c r="AP86" s="55">
        <v>611299375.59360003</v>
      </c>
      <c r="AQ86" s="55">
        <f t="shared" si="49"/>
        <v>275273562.66520703</v>
      </c>
      <c r="AR86" s="42">
        <v>39280918.805615902</v>
      </c>
      <c r="AS86" s="42">
        <v>16834679.488121096</v>
      </c>
      <c r="AT86" s="42">
        <v>219157964.37147</v>
      </c>
      <c r="AU86" s="55">
        <f t="shared" si="50"/>
        <v>117645693.972856</v>
      </c>
      <c r="AV86" s="42">
        <v>53192568.972856</v>
      </c>
      <c r="AW86" s="42">
        <v>64453125</v>
      </c>
      <c r="AX86" s="55">
        <v>0</v>
      </c>
      <c r="AY86" s="55">
        <v>0</v>
      </c>
      <c r="AZ86" s="55">
        <f t="shared" si="51"/>
        <v>0</v>
      </c>
      <c r="BA86" s="56">
        <v>0</v>
      </c>
      <c r="BB86" s="55">
        <f t="shared" si="52"/>
        <v>4940399329.0986004</v>
      </c>
      <c r="BC86" s="56">
        <v>3839214762.1395001</v>
      </c>
      <c r="BD86" s="56">
        <v>1101184566.9591</v>
      </c>
      <c r="BE86" s="56">
        <v>0</v>
      </c>
      <c r="BF86" s="55">
        <f t="shared" si="53"/>
        <v>906384282.07345939</v>
      </c>
      <c r="BG86" s="42">
        <v>486033545.68729007</v>
      </c>
      <c r="BH86" s="42">
        <v>420350736.38616937</v>
      </c>
      <c r="BI86" s="42">
        <v>0</v>
      </c>
      <c r="BJ86" s="55">
        <v>1511473968.3346</v>
      </c>
      <c r="BK86" s="55">
        <f t="shared" si="54"/>
        <v>0</v>
      </c>
      <c r="BL86" s="56">
        <v>0</v>
      </c>
      <c r="BM86" s="55">
        <v>2435409171.7578001</v>
      </c>
      <c r="BN86" s="55">
        <f t="shared" si="55"/>
        <v>111802656.02467</v>
      </c>
      <c r="BO86" s="42">
        <v>111802656.02467</v>
      </c>
      <c r="BP86" s="42">
        <v>0</v>
      </c>
      <c r="BQ86" s="55">
        <v>542182329.06654549</v>
      </c>
      <c r="BR86" s="55">
        <f t="shared" si="56"/>
        <v>0</v>
      </c>
      <c r="BS86" s="56"/>
      <c r="BT86" s="42">
        <v>0</v>
      </c>
      <c r="BU86" s="55">
        <f t="shared" si="57"/>
        <v>44635411.9223065</v>
      </c>
      <c r="BV86" s="42">
        <v>36134294.050214998</v>
      </c>
      <c r="BW86" s="42">
        <v>8501117.8720915001</v>
      </c>
      <c r="BX86" s="55">
        <f t="shared" si="58"/>
        <v>0</v>
      </c>
      <c r="BY86" s="56">
        <v>0</v>
      </c>
      <c r="BZ86" s="55">
        <v>476512957.77701998</v>
      </c>
      <c r="CA86" s="55">
        <f t="shared" si="59"/>
        <v>21052631.578956999</v>
      </c>
      <c r="CB86" s="56">
        <v>0</v>
      </c>
      <c r="CC86" s="56">
        <v>21052631.578956999</v>
      </c>
      <c r="CD86" s="55">
        <f t="shared" si="60"/>
        <v>68938983.880579993</v>
      </c>
      <c r="CE86" s="56">
        <v>68938983.880579993</v>
      </c>
      <c r="CF86" s="57">
        <v>0</v>
      </c>
      <c r="CG86" s="56"/>
      <c r="CH86" s="55">
        <f t="shared" si="61"/>
        <v>606326245.05585003</v>
      </c>
      <c r="CI86" s="42">
        <v>262975398.14585</v>
      </c>
      <c r="CJ86" s="42">
        <v>146611194.91</v>
      </c>
      <c r="CK86" s="42">
        <v>51351506</v>
      </c>
      <c r="CL86" s="42">
        <v>145388146</v>
      </c>
      <c r="CM86" s="55">
        <f t="shared" si="62"/>
        <v>0</v>
      </c>
      <c r="CN86" s="56">
        <v>0</v>
      </c>
      <c r="CO86" s="55">
        <f t="shared" si="63"/>
        <v>16248451942.515589</v>
      </c>
      <c r="CP86" s="58">
        <f t="shared" si="64"/>
        <v>9675972438.6541405</v>
      </c>
      <c r="CQ86" s="59">
        <f t="shared" si="65"/>
        <v>1688864562.2041399</v>
      </c>
      <c r="CR86" s="59">
        <f t="shared" si="66"/>
        <v>7987107876.4500008</v>
      </c>
      <c r="CS86" s="13">
        <f t="shared" si="67"/>
        <v>2883186776.0791082</v>
      </c>
      <c r="CT86" s="60">
        <f t="shared" si="68"/>
        <v>869825634.45703518</v>
      </c>
      <c r="CU86" s="60">
        <f t="shared" si="69"/>
        <v>1407034896.5662231</v>
      </c>
      <c r="CV86" s="60">
        <f t="shared" si="70"/>
        <v>606326245.05585003</v>
      </c>
      <c r="CW86" s="15">
        <f t="shared" si="71"/>
        <v>3689292727.7823386</v>
      </c>
      <c r="CX86" s="61">
        <f t="shared" si="38"/>
        <v>1020425147.0523601</v>
      </c>
      <c r="CY86" s="61">
        <f t="shared" si="39"/>
        <v>2647814949.1510215</v>
      </c>
      <c r="CZ86" s="61">
        <f t="shared" si="72"/>
        <v>21052631.578956999</v>
      </c>
      <c r="DA86" s="114">
        <f t="shared" si="73"/>
        <v>0</v>
      </c>
      <c r="DC86" s="62"/>
      <c r="DD86" s="62"/>
      <c r="DE86" s="62"/>
      <c r="DF86" s="62"/>
      <c r="DG86" s="62"/>
      <c r="DH86" s="63"/>
      <c r="DI86" s="63"/>
      <c r="DJ86" s="63"/>
      <c r="DK86" s="63"/>
      <c r="DL86" s="64"/>
      <c r="DM86" s="34"/>
      <c r="DN86" s="62"/>
      <c r="DO86" s="62"/>
      <c r="DP86" s="62"/>
      <c r="DS86" s="65"/>
    </row>
    <row r="87" spans="1:123" x14ac:dyDescent="0.45">
      <c r="A87" s="1">
        <v>84</v>
      </c>
      <c r="B87" s="42">
        <v>585</v>
      </c>
      <c r="C87" s="42" t="s">
        <v>192</v>
      </c>
      <c r="D87" s="55">
        <f t="shared" si="40"/>
        <v>1662695382.9644001</v>
      </c>
      <c r="E87" s="56">
        <v>1662695382.9644001</v>
      </c>
      <c r="F87" s="55">
        <f t="shared" si="41"/>
        <v>589944464.72062671</v>
      </c>
      <c r="G87" s="42">
        <v>278334392.11618</v>
      </c>
      <c r="H87" s="42">
        <v>0</v>
      </c>
      <c r="I87" s="42">
        <v>5867259.0851327004</v>
      </c>
      <c r="J87" s="42">
        <v>0</v>
      </c>
      <c r="K87" s="42">
        <v>26791959.031491</v>
      </c>
      <c r="L87" s="42">
        <v>103800000.00002</v>
      </c>
      <c r="M87" s="42">
        <v>71425534.628602996</v>
      </c>
      <c r="N87" s="42">
        <v>103725319.8592</v>
      </c>
      <c r="O87" s="55">
        <f t="shared" si="42"/>
        <v>125181193.00006001</v>
      </c>
      <c r="P87" s="56">
        <v>0</v>
      </c>
      <c r="Q87" s="56">
        <v>125181193.00006001</v>
      </c>
      <c r="R87" s="55">
        <f t="shared" si="43"/>
        <v>77907697.799979001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77907697.799979001</v>
      </c>
      <c r="Z87" s="55">
        <f t="shared" si="44"/>
        <v>1227711611.2423201</v>
      </c>
      <c r="AA87" s="55">
        <f t="shared" si="45"/>
        <v>1227711611.2423201</v>
      </c>
      <c r="AB87" s="42">
        <v>509500318.65981001</v>
      </c>
      <c r="AC87" s="42">
        <v>718211292.58250999</v>
      </c>
      <c r="AD87" s="55">
        <f t="shared" si="46"/>
        <v>0</v>
      </c>
      <c r="AE87" s="42">
        <v>0</v>
      </c>
      <c r="AF87" s="42">
        <v>0</v>
      </c>
      <c r="AG87" s="55">
        <f t="shared" si="47"/>
        <v>0</v>
      </c>
      <c r="AH87" s="42">
        <v>0</v>
      </c>
      <c r="AI87" s="42">
        <v>0</v>
      </c>
      <c r="AJ87" s="55">
        <f t="shared" si="48"/>
        <v>52638136.158840001</v>
      </c>
      <c r="AK87" s="42">
        <v>0</v>
      </c>
      <c r="AL87" s="42">
        <v>0</v>
      </c>
      <c r="AM87" s="42">
        <v>0</v>
      </c>
      <c r="AN87" s="42">
        <v>0</v>
      </c>
      <c r="AO87" s="42">
        <v>52638136.158840001</v>
      </c>
      <c r="AP87" s="55">
        <v>245961253.91348001</v>
      </c>
      <c r="AQ87" s="55">
        <f t="shared" si="49"/>
        <v>188873398.06639802</v>
      </c>
      <c r="AR87" s="42">
        <v>36805603.420094602</v>
      </c>
      <c r="AS87" s="42">
        <v>15773830.037183398</v>
      </c>
      <c r="AT87" s="42">
        <v>136293964.60912001</v>
      </c>
      <c r="AU87" s="55">
        <f t="shared" si="50"/>
        <v>115296857.96964401</v>
      </c>
      <c r="AV87" s="42">
        <v>44398420.469644003</v>
      </c>
      <c r="AW87" s="42">
        <v>70898437.5</v>
      </c>
      <c r="AX87" s="55">
        <v>0</v>
      </c>
      <c r="AY87" s="55">
        <v>409125000</v>
      </c>
      <c r="AZ87" s="55">
        <f t="shared" si="51"/>
        <v>0</v>
      </c>
      <c r="BA87" s="56">
        <v>0</v>
      </c>
      <c r="BB87" s="55">
        <f t="shared" si="52"/>
        <v>5028351293.9742002</v>
      </c>
      <c r="BC87" s="56">
        <v>4160059291.7820001</v>
      </c>
      <c r="BD87" s="56">
        <v>868292002.19219995</v>
      </c>
      <c r="BE87" s="56">
        <v>0</v>
      </c>
      <c r="BF87" s="55">
        <f t="shared" si="53"/>
        <v>978025120.93284714</v>
      </c>
      <c r="BG87" s="42">
        <v>529958665.30078524</v>
      </c>
      <c r="BH87" s="42">
        <v>448066455.6320619</v>
      </c>
      <c r="BI87" s="42">
        <v>0</v>
      </c>
      <c r="BJ87" s="55">
        <v>626023326.59499002</v>
      </c>
      <c r="BK87" s="55">
        <f t="shared" si="54"/>
        <v>0</v>
      </c>
      <c r="BL87" s="56">
        <v>0</v>
      </c>
      <c r="BM87" s="55">
        <v>2468989346.3855</v>
      </c>
      <c r="BN87" s="55">
        <f t="shared" si="55"/>
        <v>133805134.9155</v>
      </c>
      <c r="BO87" s="42">
        <v>133805134.9155</v>
      </c>
      <c r="BP87" s="42">
        <v>0</v>
      </c>
      <c r="BQ87" s="55">
        <v>560221020.53037846</v>
      </c>
      <c r="BR87" s="55">
        <f t="shared" si="56"/>
        <v>0</v>
      </c>
      <c r="BS87" s="56"/>
      <c r="BT87" s="42">
        <v>0</v>
      </c>
      <c r="BU87" s="55">
        <f t="shared" si="57"/>
        <v>51379767.200006701</v>
      </c>
      <c r="BV87" s="42">
        <v>47094062.911200002</v>
      </c>
      <c r="BW87" s="42">
        <v>4285704.2888067001</v>
      </c>
      <c r="BX87" s="55">
        <f t="shared" si="58"/>
        <v>0</v>
      </c>
      <c r="BY87" s="56">
        <v>0</v>
      </c>
      <c r="BZ87" s="55">
        <v>181992151.13088</v>
      </c>
      <c r="CA87" s="55">
        <f t="shared" si="59"/>
        <v>21052631.578956999</v>
      </c>
      <c r="CB87" s="56">
        <v>0</v>
      </c>
      <c r="CC87" s="56">
        <v>21052631.578956999</v>
      </c>
      <c r="CD87" s="55">
        <f t="shared" si="60"/>
        <v>42752259.090166003</v>
      </c>
      <c r="CE87" s="56">
        <v>42752259.090166003</v>
      </c>
      <c r="CF87" s="57">
        <v>0</v>
      </c>
      <c r="CG87" s="56"/>
      <c r="CH87" s="55">
        <f t="shared" si="61"/>
        <v>416630631.17043996</v>
      </c>
      <c r="CI87" s="42">
        <v>139159853.98043999</v>
      </c>
      <c r="CJ87" s="42">
        <v>277470777.19</v>
      </c>
      <c r="CK87" s="42">
        <v>0</v>
      </c>
      <c r="CL87" s="42">
        <v>0</v>
      </c>
      <c r="CM87" s="55">
        <f t="shared" si="62"/>
        <v>0</v>
      </c>
      <c r="CN87" s="56">
        <v>0</v>
      </c>
      <c r="CO87" s="55">
        <f t="shared" si="63"/>
        <v>15204557679.339613</v>
      </c>
      <c r="CP87" s="58">
        <f t="shared" si="64"/>
        <v>9531178470.2376404</v>
      </c>
      <c r="CQ87" s="59">
        <f t="shared" si="65"/>
        <v>1787876575.9644601</v>
      </c>
      <c r="CR87" s="59">
        <f t="shared" si="66"/>
        <v>7743301894.27318</v>
      </c>
      <c r="CS87" s="13">
        <f t="shared" si="67"/>
        <v>2479318473.8959637</v>
      </c>
      <c r="CT87" s="60">
        <f t="shared" si="68"/>
        <v>667852162.52060568</v>
      </c>
      <c r="CU87" s="60">
        <f t="shared" si="69"/>
        <v>1394835680.2049179</v>
      </c>
      <c r="CV87" s="60">
        <f t="shared" si="70"/>
        <v>416630631.17043996</v>
      </c>
      <c r="CW87" s="15">
        <f t="shared" si="71"/>
        <v>3194060735.2060094</v>
      </c>
      <c r="CX87" s="61">
        <f t="shared" si="38"/>
        <v>1280349747.40116</v>
      </c>
      <c r="CY87" s="61">
        <f t="shared" si="39"/>
        <v>1892658356.2258925</v>
      </c>
      <c r="CZ87" s="61">
        <f t="shared" si="72"/>
        <v>21052631.578956999</v>
      </c>
      <c r="DA87" s="114">
        <f t="shared" si="73"/>
        <v>0</v>
      </c>
      <c r="DC87" s="62"/>
      <c r="DD87" s="62"/>
      <c r="DE87" s="62"/>
      <c r="DF87" s="62"/>
      <c r="DG87" s="62"/>
      <c r="DH87" s="63"/>
      <c r="DI87" s="63"/>
      <c r="DJ87" s="63"/>
      <c r="DK87" s="63"/>
      <c r="DL87" s="64"/>
      <c r="DM87" s="34"/>
      <c r="DN87" s="62"/>
      <c r="DO87" s="62"/>
      <c r="DP87" s="62"/>
      <c r="DS87" s="65"/>
    </row>
    <row r="88" spans="1:123" x14ac:dyDescent="0.45">
      <c r="A88" s="1">
        <v>85</v>
      </c>
      <c r="B88" s="42">
        <v>586</v>
      </c>
      <c r="C88" s="42" t="s">
        <v>193</v>
      </c>
      <c r="D88" s="55">
        <f t="shared" si="40"/>
        <v>1282286294.2839</v>
      </c>
      <c r="E88" s="56">
        <v>1282286294.2839</v>
      </c>
      <c r="F88" s="55">
        <f t="shared" si="41"/>
        <v>518573927.79955107</v>
      </c>
      <c r="G88" s="42">
        <v>227051727.01247001</v>
      </c>
      <c r="H88" s="42">
        <v>0</v>
      </c>
      <c r="I88" s="42">
        <v>4597377.7785131</v>
      </c>
      <c r="J88" s="42">
        <v>29999999.999984</v>
      </c>
      <c r="K88" s="42">
        <v>26791959.031491</v>
      </c>
      <c r="L88" s="42">
        <v>98999999.999947995</v>
      </c>
      <c r="M88" s="42">
        <v>40814591.216344997</v>
      </c>
      <c r="N88" s="42">
        <v>90318272.760800004</v>
      </c>
      <c r="O88" s="55">
        <f t="shared" si="42"/>
        <v>175380455.99994001</v>
      </c>
      <c r="P88" s="56">
        <v>0</v>
      </c>
      <c r="Q88" s="56">
        <v>175380455.99994001</v>
      </c>
      <c r="R88" s="55">
        <f t="shared" si="43"/>
        <v>34374296.704801999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34374296.704801999</v>
      </c>
      <c r="Z88" s="55">
        <f t="shared" si="44"/>
        <v>1083172499.19402</v>
      </c>
      <c r="AA88" s="55">
        <f t="shared" si="45"/>
        <v>1083172499.19402</v>
      </c>
      <c r="AB88" s="42">
        <v>449516587.16044003</v>
      </c>
      <c r="AC88" s="42">
        <v>633655912.03357995</v>
      </c>
      <c r="AD88" s="55">
        <f t="shared" si="46"/>
        <v>0</v>
      </c>
      <c r="AE88" s="42">
        <v>0</v>
      </c>
      <c r="AF88" s="42">
        <v>0</v>
      </c>
      <c r="AG88" s="55">
        <f t="shared" si="47"/>
        <v>0</v>
      </c>
      <c r="AH88" s="42">
        <v>0</v>
      </c>
      <c r="AI88" s="42">
        <v>0</v>
      </c>
      <c r="AJ88" s="55">
        <f t="shared" si="48"/>
        <v>26353766.936280001</v>
      </c>
      <c r="AK88" s="42">
        <v>0</v>
      </c>
      <c r="AL88" s="42">
        <v>0</v>
      </c>
      <c r="AM88" s="42">
        <v>0</v>
      </c>
      <c r="AN88" s="42">
        <v>0</v>
      </c>
      <c r="AO88" s="42">
        <v>26353766.936280001</v>
      </c>
      <c r="AP88" s="55">
        <v>337471808.15362</v>
      </c>
      <c r="AQ88" s="55">
        <f t="shared" si="49"/>
        <v>189984004.92935511</v>
      </c>
      <c r="AR88" s="42">
        <v>21992628.268880568</v>
      </c>
      <c r="AS88" s="42">
        <v>9425412.1152345296</v>
      </c>
      <c r="AT88" s="42">
        <v>158565964.54524001</v>
      </c>
      <c r="AU88" s="55">
        <f t="shared" si="50"/>
        <v>76157316.862784997</v>
      </c>
      <c r="AV88" s="42">
        <v>24594816.862785</v>
      </c>
      <c r="AW88" s="42">
        <v>51562500</v>
      </c>
      <c r="AX88" s="55">
        <v>0</v>
      </c>
      <c r="AY88" s="55">
        <v>409125000</v>
      </c>
      <c r="AZ88" s="55">
        <f t="shared" si="51"/>
        <v>0</v>
      </c>
      <c r="BA88" s="56">
        <v>0</v>
      </c>
      <c r="BB88" s="55">
        <f t="shared" si="52"/>
        <v>4399258395.9959097</v>
      </c>
      <c r="BC88" s="56">
        <v>3410821543.9974999</v>
      </c>
      <c r="BD88" s="56">
        <v>988436851.99840999</v>
      </c>
      <c r="BE88" s="56">
        <v>0</v>
      </c>
      <c r="BF88" s="55">
        <f t="shared" si="53"/>
        <v>760158261.81165552</v>
      </c>
      <c r="BG88" s="42">
        <v>387927167.24980551</v>
      </c>
      <c r="BH88" s="42">
        <v>372231094.56185001</v>
      </c>
      <c r="BI88" s="42">
        <v>0</v>
      </c>
      <c r="BJ88" s="55">
        <v>453486351.98426998</v>
      </c>
      <c r="BK88" s="55">
        <f t="shared" si="54"/>
        <v>0</v>
      </c>
      <c r="BL88" s="56">
        <v>0</v>
      </c>
      <c r="BM88" s="55">
        <v>1292890035.9999001</v>
      </c>
      <c r="BN88" s="55">
        <f t="shared" si="55"/>
        <v>85580793.079199001</v>
      </c>
      <c r="BO88" s="42">
        <v>85580793.079199001</v>
      </c>
      <c r="BP88" s="42">
        <v>0</v>
      </c>
      <c r="BQ88" s="55">
        <v>536169431.91216582</v>
      </c>
      <c r="BR88" s="55">
        <f t="shared" si="56"/>
        <v>79250478.208701998</v>
      </c>
      <c r="BS88" s="56"/>
      <c r="BT88" s="42">
        <v>79250478.208701998</v>
      </c>
      <c r="BU88" s="55">
        <f t="shared" si="57"/>
        <v>37075493.189668</v>
      </c>
      <c r="BV88" s="42">
        <v>33433627.4289</v>
      </c>
      <c r="BW88" s="42">
        <v>3641865.760768</v>
      </c>
      <c r="BX88" s="55">
        <f t="shared" si="58"/>
        <v>0</v>
      </c>
      <c r="BY88" s="56">
        <v>0</v>
      </c>
      <c r="BZ88" s="55">
        <v>188779057.29692</v>
      </c>
      <c r="CA88" s="55">
        <f t="shared" si="59"/>
        <v>0</v>
      </c>
      <c r="CB88" s="56">
        <v>0</v>
      </c>
      <c r="CC88" s="56">
        <v>0</v>
      </c>
      <c r="CD88" s="55">
        <f t="shared" si="60"/>
        <v>31444061.814150002</v>
      </c>
      <c r="CE88" s="56">
        <v>31444061.814150002</v>
      </c>
      <c r="CF88" s="57">
        <v>0</v>
      </c>
      <c r="CG88" s="56"/>
      <c r="CH88" s="55">
        <f t="shared" si="61"/>
        <v>405589674.66375899</v>
      </c>
      <c r="CI88" s="42">
        <v>99902900.593759</v>
      </c>
      <c r="CJ88" s="42">
        <v>305686774.06999999</v>
      </c>
      <c r="CK88" s="42">
        <v>0</v>
      </c>
      <c r="CL88" s="42">
        <v>0</v>
      </c>
      <c r="CM88" s="55">
        <f t="shared" si="62"/>
        <v>0</v>
      </c>
      <c r="CN88" s="56">
        <v>0</v>
      </c>
      <c r="CO88" s="55">
        <f t="shared" si="63"/>
        <v>12402561406.820553</v>
      </c>
      <c r="CP88" s="58">
        <f t="shared" si="64"/>
        <v>7487286990.4332695</v>
      </c>
      <c r="CQ88" s="59">
        <f t="shared" si="65"/>
        <v>1457666750.2838399</v>
      </c>
      <c r="CR88" s="59">
        <f t="shared" si="66"/>
        <v>6029620240.1494293</v>
      </c>
      <c r="CS88" s="13">
        <f t="shared" si="67"/>
        <v>2062780513.9921398</v>
      </c>
      <c r="CT88" s="60">
        <f t="shared" si="68"/>
        <v>552948224.50435305</v>
      </c>
      <c r="CU88" s="60">
        <f t="shared" si="69"/>
        <v>1104242614.8240278</v>
      </c>
      <c r="CV88" s="60">
        <f t="shared" si="70"/>
        <v>405589674.66375899</v>
      </c>
      <c r="CW88" s="15">
        <f t="shared" si="71"/>
        <v>2773243424.1864409</v>
      </c>
      <c r="CX88" s="61">
        <f t="shared" si="38"/>
        <v>1109526266.1303</v>
      </c>
      <c r="CY88" s="61">
        <f t="shared" si="39"/>
        <v>1663717158.0561409</v>
      </c>
      <c r="CZ88" s="61">
        <f t="shared" si="72"/>
        <v>0</v>
      </c>
      <c r="DA88" s="114">
        <f t="shared" si="73"/>
        <v>79250478.208701998</v>
      </c>
      <c r="DC88" s="62"/>
      <c r="DD88" s="62"/>
      <c r="DE88" s="62"/>
      <c r="DF88" s="62"/>
      <c r="DG88" s="62"/>
      <c r="DH88" s="63"/>
      <c r="DI88" s="63"/>
      <c r="DJ88" s="63"/>
      <c r="DK88" s="63"/>
      <c r="DL88" s="64"/>
      <c r="DM88" s="34"/>
      <c r="DN88" s="62"/>
      <c r="DO88" s="62"/>
      <c r="DP88" s="62"/>
      <c r="DS88" s="65"/>
    </row>
    <row r="89" spans="1:123" x14ac:dyDescent="0.45">
      <c r="A89" s="1">
        <v>86</v>
      </c>
      <c r="B89" s="42">
        <v>587</v>
      </c>
      <c r="C89" s="42" t="s">
        <v>194</v>
      </c>
      <c r="D89" s="55">
        <f t="shared" si="40"/>
        <v>1187776295.2430999</v>
      </c>
      <c r="E89" s="56">
        <v>1187776295.2430999</v>
      </c>
      <c r="F89" s="55">
        <f t="shared" si="41"/>
        <v>746641794.56450737</v>
      </c>
      <c r="G89" s="42">
        <v>291840348.36724001</v>
      </c>
      <c r="H89" s="42">
        <v>0</v>
      </c>
      <c r="I89" s="42">
        <v>8210088.2337082997</v>
      </c>
      <c r="J89" s="42">
        <v>29999999.999984</v>
      </c>
      <c r="K89" s="42">
        <v>26791959.031491</v>
      </c>
      <c r="L89" s="42">
        <v>162720000.00005001</v>
      </c>
      <c r="M89" s="42">
        <v>67174014.710234001</v>
      </c>
      <c r="N89" s="42">
        <v>159905384.2218</v>
      </c>
      <c r="O89" s="55">
        <f t="shared" si="42"/>
        <v>324646871.99994999</v>
      </c>
      <c r="P89" s="56">
        <v>0</v>
      </c>
      <c r="Q89" s="56">
        <v>324646871.99994999</v>
      </c>
      <c r="R89" s="55">
        <f t="shared" si="43"/>
        <v>149975387.60712001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149975387.60712001</v>
      </c>
      <c r="Z89" s="55">
        <f t="shared" si="44"/>
        <v>1663656074.6510701</v>
      </c>
      <c r="AA89" s="55">
        <f t="shared" si="45"/>
        <v>1663656074.6510701</v>
      </c>
      <c r="AB89" s="42">
        <v>690417270.97239995</v>
      </c>
      <c r="AC89" s="42">
        <v>973238803.67867005</v>
      </c>
      <c r="AD89" s="55">
        <f t="shared" si="46"/>
        <v>0</v>
      </c>
      <c r="AE89" s="42">
        <v>0</v>
      </c>
      <c r="AF89" s="42">
        <v>0</v>
      </c>
      <c r="AG89" s="55">
        <f t="shared" si="47"/>
        <v>0</v>
      </c>
      <c r="AH89" s="42">
        <v>0</v>
      </c>
      <c r="AI89" s="42">
        <v>0</v>
      </c>
      <c r="AJ89" s="55">
        <f t="shared" si="48"/>
        <v>105226718.40222</v>
      </c>
      <c r="AK89" s="42">
        <v>0</v>
      </c>
      <c r="AL89" s="42">
        <v>0</v>
      </c>
      <c r="AM89" s="42">
        <v>0</v>
      </c>
      <c r="AN89" s="42">
        <v>0</v>
      </c>
      <c r="AO89" s="42">
        <v>105226718.40222</v>
      </c>
      <c r="AP89" s="55">
        <v>572705071.67331004</v>
      </c>
      <c r="AQ89" s="55">
        <f t="shared" si="49"/>
        <v>296151577.27753699</v>
      </c>
      <c r="AR89" s="42">
        <v>32727529.094957903</v>
      </c>
      <c r="AS89" s="42">
        <v>14026083.897839101</v>
      </c>
      <c r="AT89" s="42">
        <v>249397964.28474</v>
      </c>
      <c r="AU89" s="55">
        <f t="shared" si="50"/>
        <v>128041470.495092</v>
      </c>
      <c r="AV89" s="42">
        <v>44252407.995091997</v>
      </c>
      <c r="AW89" s="42">
        <v>83789062.5</v>
      </c>
      <c r="AX89" s="55">
        <v>0</v>
      </c>
      <c r="AY89" s="55">
        <v>0</v>
      </c>
      <c r="AZ89" s="55">
        <f t="shared" si="51"/>
        <v>0</v>
      </c>
      <c r="BA89" s="56">
        <v>0</v>
      </c>
      <c r="BB89" s="55">
        <f t="shared" si="52"/>
        <v>7282522429.4097805</v>
      </c>
      <c r="BC89" s="56">
        <v>5998915436.3741999</v>
      </c>
      <c r="BD89" s="56">
        <v>823913681.03884006</v>
      </c>
      <c r="BE89" s="56">
        <v>459693311.99673998</v>
      </c>
      <c r="BF89" s="55">
        <f t="shared" si="53"/>
        <v>1475033195.3716111</v>
      </c>
      <c r="BG89" s="42">
        <v>734773999.70963943</v>
      </c>
      <c r="BH89" s="42">
        <v>470194405.66197157</v>
      </c>
      <c r="BI89" s="42">
        <v>270064790.00000006</v>
      </c>
      <c r="BJ89" s="55">
        <v>846853253.85412002</v>
      </c>
      <c r="BK89" s="55">
        <f t="shared" si="54"/>
        <v>0</v>
      </c>
      <c r="BL89" s="56">
        <v>0</v>
      </c>
      <c r="BM89" s="55">
        <v>2112201600.4777999</v>
      </c>
      <c r="BN89" s="55">
        <f t="shared" si="55"/>
        <v>327997299.36817998</v>
      </c>
      <c r="BO89" s="42">
        <v>210134917.82870999</v>
      </c>
      <c r="BP89" s="42">
        <v>117862381.53947</v>
      </c>
      <c r="BQ89" s="55">
        <v>536169431.91216582</v>
      </c>
      <c r="BR89" s="55">
        <f t="shared" si="56"/>
        <v>102817675.62561999</v>
      </c>
      <c r="BS89" s="56"/>
      <c r="BT89" s="42">
        <v>102817675.62561999</v>
      </c>
      <c r="BU89" s="55">
        <f t="shared" si="57"/>
        <v>38974648.115398303</v>
      </c>
      <c r="BV89" s="42">
        <v>32848756.645185001</v>
      </c>
      <c r="BW89" s="42">
        <v>6125891.4702132996</v>
      </c>
      <c r="BX89" s="55">
        <f t="shared" si="58"/>
        <v>0</v>
      </c>
      <c r="BY89" s="56">
        <v>0</v>
      </c>
      <c r="BZ89" s="55">
        <v>297925899.92945999</v>
      </c>
      <c r="CA89" s="55">
        <f t="shared" si="59"/>
        <v>0</v>
      </c>
      <c r="CB89" s="56">
        <v>0</v>
      </c>
      <c r="CC89" s="56">
        <v>0</v>
      </c>
      <c r="CD89" s="55">
        <f t="shared" si="60"/>
        <v>61600166.876157999</v>
      </c>
      <c r="CE89" s="56">
        <v>61600166.876157999</v>
      </c>
      <c r="CF89" s="57">
        <v>0</v>
      </c>
      <c r="CG89" s="56"/>
      <c r="CH89" s="55">
        <f t="shared" si="61"/>
        <v>579368367.57530999</v>
      </c>
      <c r="CI89" s="42">
        <v>144283211.97531</v>
      </c>
      <c r="CJ89" s="42">
        <v>263847882.59999999</v>
      </c>
      <c r="CK89" s="42">
        <v>0</v>
      </c>
      <c r="CL89" s="42">
        <v>171237273</v>
      </c>
      <c r="CM89" s="55">
        <f t="shared" si="62"/>
        <v>0</v>
      </c>
      <c r="CN89" s="56">
        <v>0</v>
      </c>
      <c r="CO89" s="55">
        <f t="shared" si="63"/>
        <v>18836285230.429512</v>
      </c>
      <c r="CP89" s="58">
        <f t="shared" si="64"/>
        <v>11479852268.80394</v>
      </c>
      <c r="CQ89" s="59">
        <f t="shared" si="65"/>
        <v>1512423167.2430499</v>
      </c>
      <c r="CR89" s="59">
        <f t="shared" si="66"/>
        <v>9967429101.5608902</v>
      </c>
      <c r="CS89" s="13">
        <f t="shared" si="67"/>
        <v>3675742436.7558222</v>
      </c>
      <c r="CT89" s="60">
        <f t="shared" si="68"/>
        <v>896617182.1716274</v>
      </c>
      <c r="CU89" s="60">
        <f t="shared" si="69"/>
        <v>2199756887.0088844</v>
      </c>
      <c r="CV89" s="60">
        <f t="shared" si="70"/>
        <v>579368367.57530999</v>
      </c>
      <c r="CW89" s="15">
        <f t="shared" si="71"/>
        <v>3577872849.2441282</v>
      </c>
      <c r="CX89" s="61">
        <f t="shared" si="38"/>
        <v>1768882793.0532901</v>
      </c>
      <c r="CY89" s="61">
        <f t="shared" si="39"/>
        <v>1808990056.1908379</v>
      </c>
      <c r="CZ89" s="61">
        <f t="shared" si="72"/>
        <v>0</v>
      </c>
      <c r="DA89" s="114">
        <f t="shared" si="73"/>
        <v>102817675.62561999</v>
      </c>
      <c r="DC89" s="62"/>
      <c r="DD89" s="62"/>
      <c r="DE89" s="62"/>
      <c r="DF89" s="62"/>
      <c r="DG89" s="62"/>
      <c r="DH89" s="63"/>
      <c r="DI89" s="63"/>
      <c r="DJ89" s="63"/>
      <c r="DK89" s="63"/>
      <c r="DL89" s="64"/>
      <c r="DM89" s="34"/>
      <c r="DN89" s="62"/>
      <c r="DO89" s="62"/>
      <c r="DP89" s="62"/>
      <c r="DS89" s="65"/>
    </row>
    <row r="90" spans="1:123" x14ac:dyDescent="0.45">
      <c r="A90" s="1">
        <v>87</v>
      </c>
      <c r="B90" s="42">
        <v>588</v>
      </c>
      <c r="C90" s="42" t="s">
        <v>195</v>
      </c>
      <c r="D90" s="55">
        <f t="shared" si="40"/>
        <v>1219495787.6844001</v>
      </c>
      <c r="E90" s="56">
        <v>1219495787.6844001</v>
      </c>
      <c r="F90" s="55">
        <f t="shared" si="41"/>
        <v>709261311.76908576</v>
      </c>
      <c r="G90" s="42">
        <v>296784386.07701999</v>
      </c>
      <c r="H90" s="42">
        <v>0</v>
      </c>
      <c r="I90" s="42">
        <v>8461348.1713846996</v>
      </c>
      <c r="J90" s="42">
        <v>29999999.999984</v>
      </c>
      <c r="K90" s="42">
        <v>26791959.031491</v>
      </c>
      <c r="L90" s="42">
        <v>130440000</v>
      </c>
      <c r="M90" s="42">
        <v>59946430.849005997</v>
      </c>
      <c r="N90" s="42">
        <v>156837187.64019999</v>
      </c>
      <c r="O90" s="55">
        <f t="shared" si="42"/>
        <v>140387483.99996999</v>
      </c>
      <c r="P90" s="56">
        <v>0</v>
      </c>
      <c r="Q90" s="56">
        <v>140387483.99996999</v>
      </c>
      <c r="R90" s="55">
        <f t="shared" si="43"/>
        <v>34615325.767748997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34615325.767748997</v>
      </c>
      <c r="Z90" s="55">
        <f t="shared" si="44"/>
        <v>1702833245.7326</v>
      </c>
      <c r="AA90" s="55">
        <f t="shared" si="45"/>
        <v>1702833245.7326</v>
      </c>
      <c r="AB90" s="42">
        <v>706675796.97105002</v>
      </c>
      <c r="AC90" s="42">
        <v>996157448.76154995</v>
      </c>
      <c r="AD90" s="55">
        <f t="shared" si="46"/>
        <v>0</v>
      </c>
      <c r="AE90" s="42">
        <v>0</v>
      </c>
      <c r="AF90" s="42">
        <v>0</v>
      </c>
      <c r="AG90" s="55">
        <f t="shared" si="47"/>
        <v>0</v>
      </c>
      <c r="AH90" s="42">
        <v>0</v>
      </c>
      <c r="AI90" s="42">
        <v>0</v>
      </c>
      <c r="AJ90" s="55">
        <f t="shared" si="48"/>
        <v>25438359.69156</v>
      </c>
      <c r="AK90" s="42">
        <v>0</v>
      </c>
      <c r="AL90" s="42">
        <v>0</v>
      </c>
      <c r="AM90" s="42">
        <v>0</v>
      </c>
      <c r="AN90" s="42">
        <v>0</v>
      </c>
      <c r="AO90" s="42">
        <v>25438359.69156</v>
      </c>
      <c r="AP90" s="55">
        <v>348710688.07336998</v>
      </c>
      <c r="AQ90" s="55">
        <f t="shared" si="49"/>
        <v>314649154.30982196</v>
      </c>
      <c r="AR90" s="42">
        <v>31754233.057485402</v>
      </c>
      <c r="AS90" s="42">
        <v>13608957.024636598</v>
      </c>
      <c r="AT90" s="42">
        <v>269285964.2277</v>
      </c>
      <c r="AU90" s="55">
        <f t="shared" si="50"/>
        <v>102680499.06100601</v>
      </c>
      <c r="AV90" s="42">
        <v>44672686.561006002</v>
      </c>
      <c r="AW90" s="42">
        <v>58007812.5</v>
      </c>
      <c r="AX90" s="55">
        <v>0</v>
      </c>
      <c r="AY90" s="55">
        <v>409125000</v>
      </c>
      <c r="AZ90" s="55">
        <f t="shared" si="51"/>
        <v>0</v>
      </c>
      <c r="BA90" s="56">
        <v>0</v>
      </c>
      <c r="BB90" s="55">
        <f t="shared" si="52"/>
        <v>8162749157.073</v>
      </c>
      <c r="BC90" s="56">
        <v>6210795115.9619999</v>
      </c>
      <c r="BD90" s="56">
        <v>1270536465.1166999</v>
      </c>
      <c r="BE90" s="56">
        <v>681417575.99430001</v>
      </c>
      <c r="BF90" s="55">
        <f t="shared" si="53"/>
        <v>1285210530.0262582</v>
      </c>
      <c r="BG90" s="42">
        <v>759477588.76570296</v>
      </c>
      <c r="BH90" s="42">
        <v>369416035.26055533</v>
      </c>
      <c r="BI90" s="42">
        <v>156316906.00000003</v>
      </c>
      <c r="BJ90" s="55">
        <v>857001497.95352006</v>
      </c>
      <c r="BK90" s="55">
        <f t="shared" si="54"/>
        <v>0</v>
      </c>
      <c r="BL90" s="56">
        <v>0</v>
      </c>
      <c r="BM90" s="55">
        <v>1526680303.9974</v>
      </c>
      <c r="BN90" s="55">
        <f t="shared" si="55"/>
        <v>118292462.30717</v>
      </c>
      <c r="BO90" s="42">
        <v>118292462.30717</v>
      </c>
      <c r="BP90" s="42">
        <v>0</v>
      </c>
      <c r="BQ90" s="55">
        <v>1050363243.1327859</v>
      </c>
      <c r="BR90" s="55">
        <f t="shared" si="56"/>
        <v>85958111.624342993</v>
      </c>
      <c r="BS90" s="56"/>
      <c r="BT90" s="42">
        <v>85958111.624342993</v>
      </c>
      <c r="BU90" s="55">
        <f t="shared" si="57"/>
        <v>41068089.208847299</v>
      </c>
      <c r="BV90" s="42">
        <v>34388501.867054999</v>
      </c>
      <c r="BW90" s="42">
        <v>6679587.3417923003</v>
      </c>
      <c r="BX90" s="55">
        <f t="shared" si="58"/>
        <v>0</v>
      </c>
      <c r="BY90" s="56">
        <v>0</v>
      </c>
      <c r="BZ90" s="55">
        <v>243163462.70447999</v>
      </c>
      <c r="CA90" s="55">
        <f t="shared" si="59"/>
        <v>0</v>
      </c>
      <c r="CB90" s="56">
        <v>0</v>
      </c>
      <c r="CC90" s="56">
        <v>0</v>
      </c>
      <c r="CD90" s="55">
        <f t="shared" si="60"/>
        <v>56341860.207078002</v>
      </c>
      <c r="CE90" s="56">
        <v>56341860.207078002</v>
      </c>
      <c r="CF90" s="57">
        <v>0</v>
      </c>
      <c r="CG90" s="56"/>
      <c r="CH90" s="55">
        <f t="shared" si="61"/>
        <v>1442673648.8771899</v>
      </c>
      <c r="CI90" s="42">
        <v>436337248.82718998</v>
      </c>
      <c r="CJ90" s="42">
        <v>792519485.04999995</v>
      </c>
      <c r="CK90" s="42">
        <v>129125424</v>
      </c>
      <c r="CL90" s="42">
        <v>84691491</v>
      </c>
      <c r="CM90" s="55">
        <f t="shared" si="62"/>
        <v>0</v>
      </c>
      <c r="CN90" s="56">
        <v>0</v>
      </c>
      <c r="CO90" s="55">
        <f t="shared" si="63"/>
        <v>19876699223.201637</v>
      </c>
      <c r="CP90" s="58">
        <f t="shared" si="64"/>
        <v>11398023420.82814</v>
      </c>
      <c r="CQ90" s="59">
        <f t="shared" si="65"/>
        <v>1359883271.68437</v>
      </c>
      <c r="CR90" s="59">
        <f t="shared" si="66"/>
        <v>10038140149.14377</v>
      </c>
      <c r="CS90" s="13">
        <f t="shared" si="67"/>
        <v>4002112382.4731998</v>
      </c>
      <c r="CT90" s="60">
        <f t="shared" si="68"/>
        <v>743876637.53683472</v>
      </c>
      <c r="CU90" s="60">
        <f t="shared" si="69"/>
        <v>1815562096.0591753</v>
      </c>
      <c r="CV90" s="60">
        <f t="shared" si="70"/>
        <v>1442673648.8771899</v>
      </c>
      <c r="CW90" s="15">
        <f t="shared" si="71"/>
        <v>4390605308.2759523</v>
      </c>
      <c r="CX90" s="61">
        <f t="shared" si="38"/>
        <v>1728271605.42416</v>
      </c>
      <c r="CY90" s="61">
        <f t="shared" si="39"/>
        <v>2662333702.8517923</v>
      </c>
      <c r="CZ90" s="61">
        <f t="shared" si="72"/>
        <v>0</v>
      </c>
      <c r="DA90" s="114">
        <f t="shared" si="73"/>
        <v>85958111.624342993</v>
      </c>
      <c r="DC90" s="62"/>
      <c r="DD90" s="62"/>
      <c r="DE90" s="62"/>
      <c r="DF90" s="62"/>
      <c r="DG90" s="62"/>
      <c r="DH90" s="63"/>
      <c r="DI90" s="63"/>
      <c r="DJ90" s="63"/>
      <c r="DK90" s="63"/>
      <c r="DL90" s="64"/>
      <c r="DM90" s="34"/>
      <c r="DN90" s="62"/>
      <c r="DO90" s="62"/>
      <c r="DP90" s="62"/>
      <c r="DS90" s="65"/>
    </row>
    <row r="91" spans="1:123" x14ac:dyDescent="0.45">
      <c r="A91" s="1">
        <v>88</v>
      </c>
      <c r="B91" s="42">
        <v>589</v>
      </c>
      <c r="C91" s="42" t="s">
        <v>196</v>
      </c>
      <c r="D91" s="55">
        <f t="shared" si="40"/>
        <v>2171490294.3670998</v>
      </c>
      <c r="E91" s="56">
        <v>2171490294.3670998</v>
      </c>
      <c r="F91" s="55">
        <f t="shared" si="41"/>
        <v>921961187.68843186</v>
      </c>
      <c r="G91" s="42">
        <v>293146230.33603001</v>
      </c>
      <c r="H91" s="42">
        <v>0</v>
      </c>
      <c r="I91" s="42">
        <v>6417314.6243609004</v>
      </c>
      <c r="J91" s="42">
        <v>0</v>
      </c>
      <c r="K91" s="42">
        <v>26791959.031491</v>
      </c>
      <c r="L91" s="42">
        <v>284999999.99998999</v>
      </c>
      <c r="M91" s="42">
        <v>134348029.42056</v>
      </c>
      <c r="N91" s="42">
        <v>176257654.27599999</v>
      </c>
      <c r="O91" s="55">
        <f t="shared" si="42"/>
        <v>237729347.99985</v>
      </c>
      <c r="P91" s="56">
        <v>0</v>
      </c>
      <c r="Q91" s="56">
        <v>237729347.99985</v>
      </c>
      <c r="R91" s="55">
        <f t="shared" si="43"/>
        <v>99025396.045298994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99025396.045298994</v>
      </c>
      <c r="Z91" s="55">
        <f t="shared" si="44"/>
        <v>1231408090.9894199</v>
      </c>
      <c r="AA91" s="55">
        <f t="shared" si="45"/>
        <v>1231408090.9894199</v>
      </c>
      <c r="AB91" s="42">
        <v>511034357.75484002</v>
      </c>
      <c r="AC91" s="42">
        <v>720373733.23458004</v>
      </c>
      <c r="AD91" s="55">
        <f t="shared" si="46"/>
        <v>0</v>
      </c>
      <c r="AE91" s="42">
        <v>0</v>
      </c>
      <c r="AF91" s="42">
        <v>0</v>
      </c>
      <c r="AG91" s="55">
        <f t="shared" si="47"/>
        <v>0</v>
      </c>
      <c r="AH91" s="42">
        <v>0</v>
      </c>
      <c r="AI91" s="42">
        <v>0</v>
      </c>
      <c r="AJ91" s="55">
        <f t="shared" si="48"/>
        <v>43273960.415760003</v>
      </c>
      <c r="AK91" s="42">
        <v>0</v>
      </c>
      <c r="AL91" s="42">
        <v>0</v>
      </c>
      <c r="AM91" s="42">
        <v>0</v>
      </c>
      <c r="AN91" s="42">
        <v>0</v>
      </c>
      <c r="AO91" s="42">
        <v>43273960.415760003</v>
      </c>
      <c r="AP91" s="55">
        <v>627612760.63374996</v>
      </c>
      <c r="AQ91" s="55">
        <f t="shared" si="49"/>
        <v>399892260.19960904</v>
      </c>
      <c r="AR91" s="42">
        <v>25254807.370106302</v>
      </c>
      <c r="AS91" s="42">
        <v>10823488.872902701</v>
      </c>
      <c r="AT91" s="42">
        <v>363813963.95660001</v>
      </c>
      <c r="AU91" s="55">
        <f t="shared" si="50"/>
        <v>160532244.54987699</v>
      </c>
      <c r="AV91" s="42">
        <v>31625994.549876999</v>
      </c>
      <c r="AW91" s="42">
        <v>128906250</v>
      </c>
      <c r="AX91" s="55">
        <v>0</v>
      </c>
      <c r="AY91" s="55">
        <v>0</v>
      </c>
      <c r="AZ91" s="55">
        <f t="shared" si="51"/>
        <v>0</v>
      </c>
      <c r="BA91" s="56">
        <v>0</v>
      </c>
      <c r="BB91" s="55">
        <f t="shared" si="52"/>
        <v>5087408478.8850002</v>
      </c>
      <c r="BC91" s="56">
        <v>3961262211.2870998</v>
      </c>
      <c r="BD91" s="56">
        <v>1126146267.5978999</v>
      </c>
      <c r="BE91" s="56">
        <v>0</v>
      </c>
      <c r="BF91" s="55">
        <f t="shared" si="53"/>
        <v>1432665215.8275592</v>
      </c>
      <c r="BG91" s="42">
        <v>400519403.14940256</v>
      </c>
      <c r="BH91" s="42">
        <v>1032145812.6781567</v>
      </c>
      <c r="BI91" s="42">
        <v>0</v>
      </c>
      <c r="BJ91" s="55">
        <v>800894447.65067995</v>
      </c>
      <c r="BK91" s="55">
        <f t="shared" si="54"/>
        <v>0</v>
      </c>
      <c r="BL91" s="56">
        <v>0</v>
      </c>
      <c r="BM91" s="55">
        <v>2978446950.2392998</v>
      </c>
      <c r="BN91" s="55">
        <f t="shared" si="55"/>
        <v>125648629.67876001</v>
      </c>
      <c r="BO91" s="42">
        <v>125648629.67876001</v>
      </c>
      <c r="BP91" s="42">
        <v>0</v>
      </c>
      <c r="BQ91" s="55">
        <v>566233917.68475819</v>
      </c>
      <c r="BR91" s="55">
        <f t="shared" si="56"/>
        <v>86226324.142272994</v>
      </c>
      <c r="BS91" s="56"/>
      <c r="BT91" s="42">
        <v>86226324.142272994</v>
      </c>
      <c r="BU91" s="55">
        <f t="shared" si="57"/>
        <v>37163765.299955599</v>
      </c>
      <c r="BV91" s="42">
        <v>32068883.786894999</v>
      </c>
      <c r="BW91" s="42">
        <v>5094881.5130605996</v>
      </c>
      <c r="BX91" s="55">
        <f t="shared" si="58"/>
        <v>0</v>
      </c>
      <c r="BY91" s="56">
        <v>0</v>
      </c>
      <c r="BZ91" s="55">
        <v>412566048.11781001</v>
      </c>
      <c r="CA91" s="55">
        <f t="shared" si="59"/>
        <v>0</v>
      </c>
      <c r="CB91" s="56">
        <v>0</v>
      </c>
      <c r="CC91" s="56">
        <v>0</v>
      </c>
      <c r="CD91" s="55">
        <f t="shared" si="60"/>
        <v>43957632.859142996</v>
      </c>
      <c r="CE91" s="56">
        <v>43957632.859142996</v>
      </c>
      <c r="CF91" s="57">
        <v>0</v>
      </c>
      <c r="CG91" s="56"/>
      <c r="CH91" s="55">
        <f t="shared" si="61"/>
        <v>789937366.58386004</v>
      </c>
      <c r="CI91" s="42">
        <v>263564556.53386</v>
      </c>
      <c r="CJ91" s="42">
        <v>484434792.05000001</v>
      </c>
      <c r="CK91" s="42">
        <v>21242157</v>
      </c>
      <c r="CL91" s="42">
        <v>20695861</v>
      </c>
      <c r="CM91" s="55">
        <f t="shared" si="62"/>
        <v>0</v>
      </c>
      <c r="CN91" s="56">
        <v>0</v>
      </c>
      <c r="CO91" s="55">
        <f t="shared" si="63"/>
        <v>18254074319.858192</v>
      </c>
      <c r="CP91" s="58">
        <f t="shared" si="64"/>
        <v>11102687832.124998</v>
      </c>
      <c r="CQ91" s="59">
        <f t="shared" si="65"/>
        <v>2409219642.3669496</v>
      </c>
      <c r="CR91" s="59">
        <f t="shared" si="66"/>
        <v>8693468189.758049</v>
      </c>
      <c r="CS91" s="13">
        <f t="shared" si="67"/>
        <v>3850251454.1826177</v>
      </c>
      <c r="CT91" s="60">
        <f t="shared" si="68"/>
        <v>1020986583.7337308</v>
      </c>
      <c r="CU91" s="60">
        <f t="shared" si="69"/>
        <v>2039327503.865027</v>
      </c>
      <c r="CV91" s="60">
        <f t="shared" si="70"/>
        <v>789937366.58386004</v>
      </c>
      <c r="CW91" s="15">
        <f t="shared" si="71"/>
        <v>3214908709.4083052</v>
      </c>
      <c r="CX91" s="61">
        <f t="shared" si="38"/>
        <v>1274682051.40518</v>
      </c>
      <c r="CY91" s="61">
        <f t="shared" si="39"/>
        <v>1940226658.0031252</v>
      </c>
      <c r="CZ91" s="61">
        <f t="shared" si="72"/>
        <v>0</v>
      </c>
      <c r="DA91" s="114">
        <f t="shared" si="73"/>
        <v>86226324.142272994</v>
      </c>
      <c r="DC91" s="62"/>
      <c r="DD91" s="62"/>
      <c r="DE91" s="62"/>
      <c r="DF91" s="62"/>
      <c r="DG91" s="62"/>
      <c r="DH91" s="63"/>
      <c r="DI91" s="63"/>
      <c r="DJ91" s="63"/>
      <c r="DK91" s="63"/>
      <c r="DL91" s="64"/>
      <c r="DM91" s="34"/>
      <c r="DN91" s="62"/>
      <c r="DO91" s="62"/>
      <c r="DP91" s="62"/>
      <c r="DS91" s="65"/>
    </row>
    <row r="92" spans="1:123" x14ac:dyDescent="0.45">
      <c r="A92" s="1">
        <v>89</v>
      </c>
      <c r="B92" s="42">
        <v>590</v>
      </c>
      <c r="C92" s="42" t="s">
        <v>197</v>
      </c>
      <c r="D92" s="55">
        <f t="shared" si="40"/>
        <v>1685491694.0441999</v>
      </c>
      <c r="E92" s="56">
        <v>1685491694.0441999</v>
      </c>
      <c r="F92" s="55">
        <f t="shared" si="41"/>
        <v>518749139.67775899</v>
      </c>
      <c r="G92" s="42">
        <v>235417687.83592001</v>
      </c>
      <c r="H92" s="42">
        <v>0</v>
      </c>
      <c r="I92" s="42">
        <v>1602630.9538090001</v>
      </c>
      <c r="J92" s="42">
        <v>29999999.999984</v>
      </c>
      <c r="K92" s="42">
        <v>26791959.031491</v>
      </c>
      <c r="L92" s="42">
        <v>83880000.000012994</v>
      </c>
      <c r="M92" s="42">
        <v>52293694.995941997</v>
      </c>
      <c r="N92" s="42">
        <v>88763166.860599995</v>
      </c>
      <c r="O92" s="55">
        <f t="shared" si="42"/>
        <v>134448575.99990001</v>
      </c>
      <c r="P92" s="56">
        <v>0</v>
      </c>
      <c r="Q92" s="56">
        <v>134448575.99990001</v>
      </c>
      <c r="R92" s="55">
        <f t="shared" si="43"/>
        <v>46907807.975690998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46907807.975690998</v>
      </c>
      <c r="Z92" s="55">
        <f t="shared" si="44"/>
        <v>170456778.844935</v>
      </c>
      <c r="AA92" s="55">
        <f t="shared" si="45"/>
        <v>0</v>
      </c>
      <c r="AB92" s="42">
        <v>0</v>
      </c>
      <c r="AC92" s="42">
        <v>0</v>
      </c>
      <c r="AD92" s="55">
        <f t="shared" si="46"/>
        <v>0</v>
      </c>
      <c r="AE92" s="42">
        <v>0</v>
      </c>
      <c r="AF92" s="42">
        <v>0</v>
      </c>
      <c r="AG92" s="55">
        <f t="shared" si="47"/>
        <v>170456778.844935</v>
      </c>
      <c r="AH92" s="42">
        <v>70739563.229644001</v>
      </c>
      <c r="AI92" s="42">
        <v>99717215.615290999</v>
      </c>
      <c r="AJ92" s="55">
        <f t="shared" si="48"/>
        <v>26156063.111219998</v>
      </c>
      <c r="AK92" s="42">
        <v>0</v>
      </c>
      <c r="AL92" s="42">
        <v>0</v>
      </c>
      <c r="AM92" s="42">
        <v>0</v>
      </c>
      <c r="AN92" s="42">
        <v>0</v>
      </c>
      <c r="AO92" s="42">
        <v>26156063.111219998</v>
      </c>
      <c r="AP92" s="55">
        <v>687087489.38369</v>
      </c>
      <c r="AQ92" s="55">
        <f t="shared" si="49"/>
        <v>206782868.11696839</v>
      </c>
      <c r="AR92" s="42">
        <v>17030232.548166879</v>
      </c>
      <c r="AS92" s="42">
        <v>7298671.0920715192</v>
      </c>
      <c r="AT92" s="42">
        <v>182453964.47672999</v>
      </c>
      <c r="AU92" s="55">
        <f t="shared" si="50"/>
        <v>84162101.579408005</v>
      </c>
      <c r="AV92" s="42">
        <v>26154289.079408001</v>
      </c>
      <c r="AW92" s="42">
        <v>58007812.5</v>
      </c>
      <c r="AX92" s="55">
        <v>0</v>
      </c>
      <c r="AY92" s="55">
        <v>0</v>
      </c>
      <c r="AZ92" s="55">
        <f t="shared" si="51"/>
        <v>0</v>
      </c>
      <c r="BA92" s="56">
        <v>0</v>
      </c>
      <c r="BB92" s="55">
        <f t="shared" si="52"/>
        <v>1427299655.02566</v>
      </c>
      <c r="BC92" s="56">
        <v>1245137843.5516</v>
      </c>
      <c r="BD92" s="56">
        <v>182161811.47406</v>
      </c>
      <c r="BE92" s="56">
        <v>0</v>
      </c>
      <c r="BF92" s="55">
        <f t="shared" si="53"/>
        <v>363278808.497051</v>
      </c>
      <c r="BG92" s="42">
        <v>170121755.07180965</v>
      </c>
      <c r="BH92" s="42">
        <v>193157053.42524132</v>
      </c>
      <c r="BI92" s="42">
        <v>0</v>
      </c>
      <c r="BJ92" s="55">
        <v>1021150486.6366</v>
      </c>
      <c r="BK92" s="55">
        <f t="shared" si="54"/>
        <v>0</v>
      </c>
      <c r="BL92" s="56">
        <v>0</v>
      </c>
      <c r="BM92" s="55">
        <v>1303462979.8759</v>
      </c>
      <c r="BN92" s="55">
        <f t="shared" si="55"/>
        <v>69016977.503457993</v>
      </c>
      <c r="BO92" s="42">
        <v>69016977.503457993</v>
      </c>
      <c r="BP92" s="42">
        <v>0</v>
      </c>
      <c r="BQ92" s="55">
        <v>24051588.618212655</v>
      </c>
      <c r="BR92" s="55">
        <f t="shared" si="56"/>
        <v>0</v>
      </c>
      <c r="BS92" s="56"/>
      <c r="BT92" s="42">
        <v>0</v>
      </c>
      <c r="BU92" s="55">
        <f t="shared" si="57"/>
        <v>36934978.860594101</v>
      </c>
      <c r="BV92" s="42">
        <v>34125337.027259998</v>
      </c>
      <c r="BW92" s="42">
        <v>2809641.8333341</v>
      </c>
      <c r="BX92" s="55">
        <f t="shared" si="58"/>
        <v>0</v>
      </c>
      <c r="BY92" s="56">
        <v>0</v>
      </c>
      <c r="BZ92" s="55">
        <v>427745095.29424</v>
      </c>
      <c r="CA92" s="55">
        <f t="shared" si="59"/>
        <v>21052631.578956999</v>
      </c>
      <c r="CB92" s="56">
        <v>0</v>
      </c>
      <c r="CC92" s="56">
        <v>21052631.578956999</v>
      </c>
      <c r="CD92" s="55">
        <f t="shared" si="60"/>
        <v>24237223.223816998</v>
      </c>
      <c r="CE92" s="56">
        <v>24237223.223816998</v>
      </c>
      <c r="CF92" s="57">
        <v>0</v>
      </c>
      <c r="CG92" s="56"/>
      <c r="CH92" s="55">
        <f t="shared" si="61"/>
        <v>194339888.096421</v>
      </c>
      <c r="CI92" s="42">
        <v>31816383.296420999</v>
      </c>
      <c r="CJ92" s="42">
        <v>162523504.80000001</v>
      </c>
      <c r="CK92" s="42">
        <v>0</v>
      </c>
      <c r="CL92" s="42">
        <v>0</v>
      </c>
      <c r="CM92" s="55">
        <f t="shared" si="62"/>
        <v>0</v>
      </c>
      <c r="CN92" s="56">
        <v>0</v>
      </c>
      <c r="CO92" s="55">
        <f t="shared" si="63"/>
        <v>8472812831.9446812</v>
      </c>
      <c r="CP92" s="58">
        <f t="shared" si="64"/>
        <v>5237790394.3293495</v>
      </c>
      <c r="CQ92" s="59">
        <f t="shared" si="65"/>
        <v>1819940270.0441</v>
      </c>
      <c r="CR92" s="59">
        <f t="shared" si="66"/>
        <v>3417850124.2852497</v>
      </c>
      <c r="CS92" s="13">
        <f t="shared" si="67"/>
        <v>1460247691.9517596</v>
      </c>
      <c r="CT92" s="60">
        <f t="shared" si="68"/>
        <v>565656947.65345001</v>
      </c>
      <c r="CU92" s="60">
        <f t="shared" si="69"/>
        <v>700250856.20188856</v>
      </c>
      <c r="CV92" s="60">
        <f t="shared" si="70"/>
        <v>194339888.096421</v>
      </c>
      <c r="CW92" s="15">
        <f t="shared" si="71"/>
        <v>1774774745.6635728</v>
      </c>
      <c r="CX92" s="61">
        <f t="shared" si="38"/>
        <v>196612841.956155</v>
      </c>
      <c r="CY92" s="61">
        <f t="shared" si="39"/>
        <v>1557109272.1284606</v>
      </c>
      <c r="CZ92" s="61">
        <f t="shared" si="72"/>
        <v>21052631.578956999</v>
      </c>
      <c r="DA92" s="114">
        <f t="shared" si="73"/>
        <v>0</v>
      </c>
      <c r="DC92" s="62"/>
      <c r="DD92" s="62"/>
      <c r="DE92" s="62"/>
      <c r="DF92" s="62"/>
      <c r="DG92" s="62"/>
      <c r="DH92" s="63"/>
      <c r="DI92" s="63"/>
      <c r="DJ92" s="63"/>
      <c r="DK92" s="63"/>
      <c r="DL92" s="64"/>
      <c r="DM92" s="34"/>
      <c r="DN92" s="62"/>
      <c r="DO92" s="62"/>
      <c r="DP92" s="62"/>
      <c r="DS92" s="65"/>
    </row>
    <row r="93" spans="1:123" x14ac:dyDescent="0.45">
      <c r="A93" s="1">
        <v>90</v>
      </c>
      <c r="B93" s="42">
        <v>591</v>
      </c>
      <c r="C93" s="42" t="s">
        <v>198</v>
      </c>
      <c r="D93" s="55">
        <f t="shared" si="40"/>
        <v>1225166141.1626999</v>
      </c>
      <c r="E93" s="56">
        <v>1225166141.1626999</v>
      </c>
      <c r="F93" s="55">
        <f t="shared" si="41"/>
        <v>496794330.74492848</v>
      </c>
      <c r="G93" s="42">
        <v>235848777.08783001</v>
      </c>
      <c r="H93" s="42">
        <v>0</v>
      </c>
      <c r="I93" s="42">
        <v>7076023.1096144998</v>
      </c>
      <c r="J93" s="42">
        <v>0</v>
      </c>
      <c r="K93" s="42">
        <v>26791959.031491</v>
      </c>
      <c r="L93" s="42">
        <v>90719999.999936998</v>
      </c>
      <c r="M93" s="42">
        <v>42090047.191855997</v>
      </c>
      <c r="N93" s="42">
        <v>94267524.324200004</v>
      </c>
      <c r="O93" s="55">
        <f t="shared" si="42"/>
        <v>109359119.99992999</v>
      </c>
      <c r="P93" s="56">
        <v>0</v>
      </c>
      <c r="Q93" s="56">
        <v>109359119.99992999</v>
      </c>
      <c r="R93" s="55">
        <f t="shared" si="43"/>
        <v>48353982.353124999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48353982.353124999</v>
      </c>
      <c r="Z93" s="55">
        <f t="shared" si="44"/>
        <v>219988211.67600298</v>
      </c>
      <c r="AA93" s="55">
        <f t="shared" si="45"/>
        <v>0</v>
      </c>
      <c r="AB93" s="42">
        <v>0</v>
      </c>
      <c r="AC93" s="42">
        <v>0</v>
      </c>
      <c r="AD93" s="55">
        <f t="shared" si="46"/>
        <v>0</v>
      </c>
      <c r="AE93" s="42">
        <v>0</v>
      </c>
      <c r="AF93" s="42">
        <v>0</v>
      </c>
      <c r="AG93" s="55">
        <f t="shared" si="47"/>
        <v>219988211.67600298</v>
      </c>
      <c r="AH93" s="42">
        <v>91295107.857152998</v>
      </c>
      <c r="AI93" s="42">
        <v>128693103.81885</v>
      </c>
      <c r="AJ93" s="55">
        <f t="shared" si="48"/>
        <v>26967366.34392</v>
      </c>
      <c r="AK93" s="42">
        <v>0</v>
      </c>
      <c r="AL93" s="42">
        <v>0</v>
      </c>
      <c r="AM93" s="42">
        <v>0</v>
      </c>
      <c r="AN93" s="42">
        <v>0</v>
      </c>
      <c r="AO93" s="42">
        <v>26967366.34392</v>
      </c>
      <c r="AP93" s="55">
        <v>601270674.71359003</v>
      </c>
      <c r="AQ93" s="55">
        <f t="shared" si="49"/>
        <v>186042515.1041173</v>
      </c>
      <c r="AR93" s="42">
        <v>22022385.38321311</v>
      </c>
      <c r="AS93" s="42">
        <v>9438165.1642341893</v>
      </c>
      <c r="AT93" s="42">
        <v>154581964.55667001</v>
      </c>
      <c r="AU93" s="55">
        <f t="shared" si="50"/>
        <v>59803258.731943995</v>
      </c>
      <c r="AV93" s="42">
        <v>27576696.231943998</v>
      </c>
      <c r="AW93" s="42">
        <v>32226562.5</v>
      </c>
      <c r="AX93" s="55">
        <v>0</v>
      </c>
      <c r="AY93" s="55">
        <v>0</v>
      </c>
      <c r="AZ93" s="55">
        <f t="shared" si="51"/>
        <v>0</v>
      </c>
      <c r="BA93" s="56">
        <v>0</v>
      </c>
      <c r="BB93" s="55">
        <f t="shared" si="52"/>
        <v>7059607027.0991306</v>
      </c>
      <c r="BC93" s="56">
        <v>4474589440.3362999</v>
      </c>
      <c r="BD93" s="56">
        <v>1690959794.7692001</v>
      </c>
      <c r="BE93" s="56">
        <v>894057791.99363005</v>
      </c>
      <c r="BF93" s="55">
        <f t="shared" si="53"/>
        <v>1589987306.1475482</v>
      </c>
      <c r="BG93" s="42">
        <v>413689054.92777479</v>
      </c>
      <c r="BH93" s="42">
        <v>515842345.21977353</v>
      </c>
      <c r="BI93" s="42">
        <v>660455906</v>
      </c>
      <c r="BJ93" s="55">
        <v>664161650.25575995</v>
      </c>
      <c r="BK93" s="55">
        <f t="shared" si="54"/>
        <v>0</v>
      </c>
      <c r="BL93" s="56">
        <v>0</v>
      </c>
      <c r="BM93" s="55">
        <v>1468181923.4365001</v>
      </c>
      <c r="BN93" s="55">
        <f t="shared" si="55"/>
        <v>124956616.27306999</v>
      </c>
      <c r="BO93" s="42">
        <v>124956616.27306999</v>
      </c>
      <c r="BP93" s="42">
        <v>0</v>
      </c>
      <c r="BQ93" s="55">
        <v>1056376140.2871658</v>
      </c>
      <c r="BR93" s="55">
        <f t="shared" si="56"/>
        <v>0</v>
      </c>
      <c r="BS93" s="56"/>
      <c r="BT93" s="42">
        <v>0</v>
      </c>
      <c r="BU93" s="55">
        <f t="shared" si="57"/>
        <v>38089740.797460303</v>
      </c>
      <c r="BV93" s="42">
        <v>34016290.091370001</v>
      </c>
      <c r="BW93" s="42">
        <v>4073450.7060902999</v>
      </c>
      <c r="BX93" s="55">
        <f t="shared" si="58"/>
        <v>0</v>
      </c>
      <c r="BY93" s="56">
        <v>0</v>
      </c>
      <c r="BZ93" s="55">
        <v>263910941.24680999</v>
      </c>
      <c r="CA93" s="55">
        <f t="shared" si="59"/>
        <v>21052631.578956999</v>
      </c>
      <c r="CB93" s="56">
        <v>0</v>
      </c>
      <c r="CC93" s="56">
        <v>21052631.578956999</v>
      </c>
      <c r="CD93" s="55">
        <f t="shared" si="60"/>
        <v>32805211.990906</v>
      </c>
      <c r="CE93" s="56">
        <v>32805211.990906</v>
      </c>
      <c r="CF93" s="57">
        <v>0</v>
      </c>
      <c r="CG93" s="56"/>
      <c r="CH93" s="55">
        <f t="shared" si="61"/>
        <v>604028686.01141</v>
      </c>
      <c r="CI93" s="42">
        <v>160283775.83140999</v>
      </c>
      <c r="CJ93" s="42">
        <v>403393260.18000001</v>
      </c>
      <c r="CK93" s="42">
        <v>40351650</v>
      </c>
      <c r="CL93" s="42">
        <v>0</v>
      </c>
      <c r="CM93" s="55">
        <f t="shared" si="62"/>
        <v>0</v>
      </c>
      <c r="CN93" s="56">
        <v>0</v>
      </c>
      <c r="CO93" s="55">
        <f t="shared" si="63"/>
        <v>15896903475.954975</v>
      </c>
      <c r="CP93" s="58">
        <f t="shared" si="64"/>
        <v>10463584886.41185</v>
      </c>
      <c r="CQ93" s="59">
        <f t="shared" si="65"/>
        <v>1334525261.1626298</v>
      </c>
      <c r="CR93" s="59">
        <f t="shared" si="66"/>
        <v>9129059625.2492199</v>
      </c>
      <c r="CS93" s="13">
        <f t="shared" si="67"/>
        <v>3121058389.4225655</v>
      </c>
      <c r="CT93" s="60">
        <f t="shared" si="68"/>
        <v>545148313.09805346</v>
      </c>
      <c r="CU93" s="60">
        <f t="shared" si="69"/>
        <v>1971881390.313102</v>
      </c>
      <c r="CV93" s="60">
        <f t="shared" si="70"/>
        <v>604028686.01141</v>
      </c>
      <c r="CW93" s="15">
        <f t="shared" si="71"/>
        <v>2312260200.1205597</v>
      </c>
      <c r="CX93" s="61">
        <f t="shared" si="38"/>
        <v>246955578.01992297</v>
      </c>
      <c r="CY93" s="61">
        <f t="shared" si="39"/>
        <v>2044251990.5216796</v>
      </c>
      <c r="CZ93" s="61">
        <f t="shared" si="72"/>
        <v>21052631.578956999</v>
      </c>
      <c r="DA93" s="114">
        <f t="shared" si="73"/>
        <v>0</v>
      </c>
      <c r="DC93" s="62"/>
      <c r="DD93" s="62"/>
      <c r="DE93" s="62"/>
      <c r="DF93" s="62"/>
      <c r="DG93" s="62"/>
      <c r="DH93" s="63"/>
      <c r="DI93" s="63"/>
      <c r="DJ93" s="63"/>
      <c r="DK93" s="63"/>
      <c r="DL93" s="64"/>
      <c r="DM93" s="34"/>
      <c r="DN93" s="62"/>
      <c r="DO93" s="62"/>
      <c r="DP93" s="62"/>
      <c r="DS93" s="65"/>
    </row>
    <row r="94" spans="1:123" x14ac:dyDescent="0.45">
      <c r="A94" s="1">
        <v>91</v>
      </c>
      <c r="B94" s="42">
        <v>592</v>
      </c>
      <c r="C94" s="42" t="s">
        <v>199</v>
      </c>
      <c r="D94" s="55">
        <f t="shared" si="40"/>
        <v>995640765.52256</v>
      </c>
      <c r="E94" s="56">
        <v>995640765.52256</v>
      </c>
      <c r="F94" s="55">
        <f t="shared" si="41"/>
        <v>627205788.62571466</v>
      </c>
      <c r="G94" s="42">
        <v>288069929.41257</v>
      </c>
      <c r="H94" s="42">
        <v>0</v>
      </c>
      <c r="I94" s="42">
        <v>8244042.2793335998</v>
      </c>
      <c r="J94" s="42">
        <v>29999999.999984</v>
      </c>
      <c r="K94" s="42">
        <v>26791959.031491</v>
      </c>
      <c r="L94" s="42">
        <v>93959999.999970004</v>
      </c>
      <c r="M94" s="42">
        <v>43365503.167365998</v>
      </c>
      <c r="N94" s="42">
        <v>136774354.73500001</v>
      </c>
      <c r="O94" s="55">
        <f t="shared" si="42"/>
        <v>424646375.99993998</v>
      </c>
      <c r="P94" s="56">
        <v>0</v>
      </c>
      <c r="Q94" s="56">
        <v>424646375.99993998</v>
      </c>
      <c r="R94" s="55">
        <f t="shared" si="43"/>
        <v>199052457.14897001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199052457.14897001</v>
      </c>
      <c r="Z94" s="55">
        <f t="shared" si="44"/>
        <v>1153689917.2863998</v>
      </c>
      <c r="AA94" s="55">
        <f t="shared" si="45"/>
        <v>1153689917.2863998</v>
      </c>
      <c r="AB94" s="42">
        <v>478781315.66845</v>
      </c>
      <c r="AC94" s="42">
        <v>674908601.61794996</v>
      </c>
      <c r="AD94" s="55">
        <f t="shared" si="46"/>
        <v>0</v>
      </c>
      <c r="AE94" s="42">
        <v>0</v>
      </c>
      <c r="AF94" s="42">
        <v>0</v>
      </c>
      <c r="AG94" s="55">
        <f t="shared" si="47"/>
        <v>0</v>
      </c>
      <c r="AH94" s="42">
        <v>0</v>
      </c>
      <c r="AI94" s="42">
        <v>0</v>
      </c>
      <c r="AJ94" s="55">
        <f t="shared" si="48"/>
        <v>97877833.869299993</v>
      </c>
      <c r="AK94" s="42">
        <v>0</v>
      </c>
      <c r="AL94" s="42">
        <v>0</v>
      </c>
      <c r="AM94" s="42">
        <v>0</v>
      </c>
      <c r="AN94" s="42">
        <v>0</v>
      </c>
      <c r="AO94" s="42">
        <v>97877833.869299993</v>
      </c>
      <c r="AP94" s="55">
        <v>664889560.31413996</v>
      </c>
      <c r="AQ94" s="55">
        <f t="shared" si="49"/>
        <v>262626872.744021</v>
      </c>
      <c r="AR94" s="42">
        <v>36420235.843600705</v>
      </c>
      <c r="AS94" s="42">
        <v>15608672.5044003</v>
      </c>
      <c r="AT94" s="42">
        <v>210597964.39602</v>
      </c>
      <c r="AU94" s="55">
        <f t="shared" si="50"/>
        <v>99989609.79133001</v>
      </c>
      <c r="AV94" s="42">
        <v>48427109.791330002</v>
      </c>
      <c r="AW94" s="42">
        <v>51562500</v>
      </c>
      <c r="AX94" s="55">
        <v>0</v>
      </c>
      <c r="AY94" s="55">
        <v>0</v>
      </c>
      <c r="AZ94" s="55">
        <f t="shared" si="51"/>
        <v>0</v>
      </c>
      <c r="BA94" s="56">
        <v>0</v>
      </c>
      <c r="BB94" s="55">
        <f t="shared" si="52"/>
        <v>6728172938.9744596</v>
      </c>
      <c r="BC94" s="56">
        <v>5340322194.3641996</v>
      </c>
      <c r="BD94" s="56">
        <v>867090380.61266005</v>
      </c>
      <c r="BE94" s="56">
        <v>520760363.99760002</v>
      </c>
      <c r="BF94" s="55">
        <f t="shared" si="53"/>
        <v>1409563674.1306529</v>
      </c>
      <c r="BG94" s="42">
        <v>675646001.56376767</v>
      </c>
      <c r="BH94" s="42">
        <v>577600766.56688511</v>
      </c>
      <c r="BI94" s="42">
        <v>156316906.00000003</v>
      </c>
      <c r="BJ94" s="55">
        <v>935788997.86292005</v>
      </c>
      <c r="BK94" s="55">
        <f t="shared" si="54"/>
        <v>0</v>
      </c>
      <c r="BL94" s="56">
        <v>0</v>
      </c>
      <c r="BM94" s="55">
        <v>3303367191.3569999</v>
      </c>
      <c r="BN94" s="55">
        <f t="shared" si="55"/>
        <v>452180522.69654</v>
      </c>
      <c r="BO94" s="42">
        <v>145458478.45574999</v>
      </c>
      <c r="BP94" s="42">
        <v>306722044.24079001</v>
      </c>
      <c r="BQ94" s="55">
        <v>30064485.77328603</v>
      </c>
      <c r="BR94" s="55">
        <f t="shared" si="56"/>
        <v>0</v>
      </c>
      <c r="BS94" s="56"/>
      <c r="BT94" s="42">
        <v>0</v>
      </c>
      <c r="BU94" s="55">
        <f t="shared" si="57"/>
        <v>44926765.777467303</v>
      </c>
      <c r="BV94" s="42">
        <v>38936770.072020002</v>
      </c>
      <c r="BW94" s="42">
        <v>5989995.7054473003</v>
      </c>
      <c r="BX94" s="55">
        <f t="shared" si="58"/>
        <v>0</v>
      </c>
      <c r="BY94" s="56">
        <v>0</v>
      </c>
      <c r="BZ94" s="55">
        <v>353086607.02705997</v>
      </c>
      <c r="CA94" s="55">
        <f t="shared" si="59"/>
        <v>21052631.578956999</v>
      </c>
      <c r="CB94" s="56">
        <v>0</v>
      </c>
      <c r="CC94" s="56">
        <v>21052631.578956999</v>
      </c>
      <c r="CD94" s="55">
        <f t="shared" si="60"/>
        <v>57508296.546751998</v>
      </c>
      <c r="CE94" s="56">
        <v>57508296.546751998</v>
      </c>
      <c r="CF94" s="57">
        <v>0</v>
      </c>
      <c r="CG94" s="56"/>
      <c r="CH94" s="55">
        <f t="shared" si="61"/>
        <v>324458038.68783998</v>
      </c>
      <c r="CI94" s="42">
        <v>116879460.41784</v>
      </c>
      <c r="CJ94" s="42">
        <v>179692708.27000001</v>
      </c>
      <c r="CK94" s="42">
        <v>27885870</v>
      </c>
      <c r="CL94" s="42">
        <v>0</v>
      </c>
      <c r="CM94" s="55">
        <f t="shared" si="62"/>
        <v>0</v>
      </c>
      <c r="CN94" s="56">
        <v>0</v>
      </c>
      <c r="CO94" s="55">
        <f t="shared" si="63"/>
        <v>18185789331.715309</v>
      </c>
      <c r="CP94" s="58">
        <f t="shared" si="64"/>
        <v>12116716832.168098</v>
      </c>
      <c r="CQ94" s="59">
        <f t="shared" si="65"/>
        <v>1420287141.5225</v>
      </c>
      <c r="CR94" s="59">
        <f t="shared" si="66"/>
        <v>10696429690.645599</v>
      </c>
      <c r="CS94" s="13">
        <f t="shared" si="67"/>
        <v>3377522416.3579574</v>
      </c>
      <c r="CT94" s="60">
        <f t="shared" si="68"/>
        <v>826258245.77468467</v>
      </c>
      <c r="CU94" s="60">
        <f t="shared" si="69"/>
        <v>2226806131.8954329</v>
      </c>
      <c r="CV94" s="60">
        <f t="shared" si="70"/>
        <v>324458038.68783998</v>
      </c>
      <c r="CW94" s="15">
        <f t="shared" si="71"/>
        <v>2691550083.1892529</v>
      </c>
      <c r="CX94" s="61">
        <f t="shared" si="38"/>
        <v>1251567751.1556997</v>
      </c>
      <c r="CY94" s="61">
        <f t="shared" si="39"/>
        <v>1418929700.454596</v>
      </c>
      <c r="CZ94" s="61">
        <f t="shared" si="72"/>
        <v>21052631.578956999</v>
      </c>
      <c r="DA94" s="114">
        <f t="shared" si="73"/>
        <v>0</v>
      </c>
      <c r="DC94" s="62"/>
      <c r="DD94" s="62"/>
      <c r="DE94" s="62"/>
      <c r="DF94" s="62"/>
      <c r="DG94" s="62"/>
      <c r="DH94" s="63"/>
      <c r="DI94" s="63"/>
      <c r="DJ94" s="63"/>
      <c r="DK94" s="63"/>
      <c r="DL94" s="64"/>
      <c r="DM94" s="34"/>
      <c r="DN94" s="62"/>
      <c r="DO94" s="62"/>
      <c r="DP94" s="62"/>
      <c r="DS94" s="65"/>
    </row>
    <row r="95" spans="1:123" x14ac:dyDescent="0.45">
      <c r="A95" s="1">
        <v>92</v>
      </c>
      <c r="B95" s="42">
        <v>593</v>
      </c>
      <c r="C95" s="42" t="s">
        <v>200</v>
      </c>
      <c r="D95" s="55">
        <f t="shared" si="40"/>
        <v>1143941911.4842</v>
      </c>
      <c r="E95" s="56">
        <v>1143941911.4842</v>
      </c>
      <c r="F95" s="55">
        <f t="shared" si="41"/>
        <v>606115164.36888015</v>
      </c>
      <c r="G95" s="42">
        <v>288099973.17546999</v>
      </c>
      <c r="H95" s="42">
        <v>0</v>
      </c>
      <c r="I95" s="42">
        <v>8732980.5364362001</v>
      </c>
      <c r="J95" s="42">
        <v>0</v>
      </c>
      <c r="K95" s="42">
        <v>26791959.031491</v>
      </c>
      <c r="L95" s="42">
        <v>71159999.999951005</v>
      </c>
      <c r="M95" s="42">
        <v>59096126.865332</v>
      </c>
      <c r="N95" s="42">
        <v>152234124.76019999</v>
      </c>
      <c r="O95" s="55">
        <f t="shared" si="42"/>
        <v>77976636.000008002</v>
      </c>
      <c r="P95" s="56">
        <v>0</v>
      </c>
      <c r="Q95" s="56">
        <v>77976636.000008002</v>
      </c>
      <c r="R95" s="55">
        <f t="shared" si="43"/>
        <v>43292372.032228999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43292372.032228999</v>
      </c>
      <c r="Z95" s="55">
        <f t="shared" si="44"/>
        <v>419435420.76506996</v>
      </c>
      <c r="AA95" s="55">
        <f t="shared" si="45"/>
        <v>0</v>
      </c>
      <c r="AB95" s="42">
        <v>0</v>
      </c>
      <c r="AC95" s="42">
        <v>0</v>
      </c>
      <c r="AD95" s="55">
        <f t="shared" si="46"/>
        <v>0</v>
      </c>
      <c r="AE95" s="42">
        <v>0</v>
      </c>
      <c r="AF95" s="42">
        <v>0</v>
      </c>
      <c r="AG95" s="55">
        <f t="shared" si="47"/>
        <v>419435420.76506996</v>
      </c>
      <c r="AH95" s="42">
        <v>174065699.63964</v>
      </c>
      <c r="AI95" s="42">
        <v>245369721.12542999</v>
      </c>
      <c r="AJ95" s="55">
        <f t="shared" si="48"/>
        <v>26699105.308499999</v>
      </c>
      <c r="AK95" s="42">
        <v>0</v>
      </c>
      <c r="AL95" s="42">
        <v>0</v>
      </c>
      <c r="AM95" s="42">
        <v>0</v>
      </c>
      <c r="AN95" s="42">
        <v>0</v>
      </c>
      <c r="AO95" s="42">
        <v>26699105.308499999</v>
      </c>
      <c r="AP95" s="55">
        <v>625239767.35356998</v>
      </c>
      <c r="AQ95" s="55">
        <f t="shared" si="49"/>
        <v>240344426.79558799</v>
      </c>
      <c r="AR95" s="42">
        <v>28348923.658116598</v>
      </c>
      <c r="AS95" s="42">
        <v>12149538.710621398</v>
      </c>
      <c r="AT95" s="42">
        <v>199845964.42684999</v>
      </c>
      <c r="AU95" s="55">
        <f t="shared" si="50"/>
        <v>90346643.154413</v>
      </c>
      <c r="AV95" s="42">
        <v>38784143.154413</v>
      </c>
      <c r="AW95" s="42">
        <v>51562500</v>
      </c>
      <c r="AX95" s="55">
        <v>0</v>
      </c>
      <c r="AY95" s="55">
        <v>0</v>
      </c>
      <c r="AZ95" s="55">
        <f t="shared" si="51"/>
        <v>0</v>
      </c>
      <c r="BA95" s="56">
        <v>0</v>
      </c>
      <c r="BB95" s="55">
        <f t="shared" si="52"/>
        <v>9821572411.9013996</v>
      </c>
      <c r="BC95" s="56">
        <v>8190238050.8234997</v>
      </c>
      <c r="BD95" s="56">
        <v>1631334361.0778999</v>
      </c>
      <c r="BE95" s="56">
        <v>0</v>
      </c>
      <c r="BF95" s="55">
        <f t="shared" si="53"/>
        <v>2176065127.8417411</v>
      </c>
      <c r="BG95" s="42">
        <v>744456202.37969923</v>
      </c>
      <c r="BH95" s="42">
        <v>1431608925.4620419</v>
      </c>
      <c r="BI95" s="42">
        <v>0</v>
      </c>
      <c r="BJ95" s="55">
        <v>875343631.69376004</v>
      </c>
      <c r="BK95" s="55">
        <f t="shared" si="54"/>
        <v>0</v>
      </c>
      <c r="BL95" s="56">
        <v>0</v>
      </c>
      <c r="BM95" s="55">
        <v>2110995480.4779</v>
      </c>
      <c r="BN95" s="55">
        <f t="shared" si="55"/>
        <v>175274386.01414001</v>
      </c>
      <c r="BO95" s="42">
        <v>175274386.01414001</v>
      </c>
      <c r="BP95" s="42">
        <v>0</v>
      </c>
      <c r="BQ95" s="55">
        <v>542182329.06654549</v>
      </c>
      <c r="BR95" s="55">
        <f t="shared" si="56"/>
        <v>0</v>
      </c>
      <c r="BS95" s="56"/>
      <c r="BT95" s="42">
        <v>0</v>
      </c>
      <c r="BU95" s="55">
        <f t="shared" si="57"/>
        <v>38655513.542909704</v>
      </c>
      <c r="BV95" s="42">
        <v>32397861.528360002</v>
      </c>
      <c r="BW95" s="42">
        <v>6257652.0145496996</v>
      </c>
      <c r="BX95" s="55">
        <f t="shared" si="58"/>
        <v>0</v>
      </c>
      <c r="BY95" s="56">
        <v>0</v>
      </c>
      <c r="BZ95" s="55">
        <v>455640817.55532002</v>
      </c>
      <c r="CA95" s="55">
        <f t="shared" si="59"/>
        <v>21052631.578956999</v>
      </c>
      <c r="CB95" s="56">
        <v>0</v>
      </c>
      <c r="CC95" s="56">
        <v>21052631.578956999</v>
      </c>
      <c r="CD95" s="55">
        <f t="shared" si="60"/>
        <v>50842959.693443999</v>
      </c>
      <c r="CE95" s="56">
        <v>50842959.693443999</v>
      </c>
      <c r="CF95" s="57">
        <v>0</v>
      </c>
      <c r="CG95" s="56"/>
      <c r="CH95" s="55">
        <f t="shared" si="61"/>
        <v>689903642.88004005</v>
      </c>
      <c r="CI95" s="42">
        <v>233124509.72003999</v>
      </c>
      <c r="CJ95" s="42">
        <v>456779133.16000003</v>
      </c>
      <c r="CK95" s="42">
        <v>0</v>
      </c>
      <c r="CL95" s="42">
        <v>0</v>
      </c>
      <c r="CM95" s="55">
        <f t="shared" si="62"/>
        <v>0</v>
      </c>
      <c r="CN95" s="56">
        <v>0</v>
      </c>
      <c r="CO95" s="55">
        <f t="shared" si="63"/>
        <v>20230920379.508617</v>
      </c>
      <c r="CP95" s="58">
        <f t="shared" si="64"/>
        <v>13779726207.217079</v>
      </c>
      <c r="CQ95" s="59">
        <f t="shared" si="65"/>
        <v>1221918547.4842081</v>
      </c>
      <c r="CR95" s="59">
        <f t="shared" si="66"/>
        <v>12557807659.73287</v>
      </c>
      <c r="CS95" s="13">
        <f t="shared" si="67"/>
        <v>4020493593.168972</v>
      </c>
      <c r="CT95" s="60">
        <f t="shared" si="68"/>
        <v>649407536.4011091</v>
      </c>
      <c r="CU95" s="60">
        <f t="shared" si="69"/>
        <v>2681182413.8878226</v>
      </c>
      <c r="CV95" s="60">
        <f t="shared" si="70"/>
        <v>689903642.88004005</v>
      </c>
      <c r="CW95" s="15">
        <f t="shared" si="71"/>
        <v>2430700579.1225657</v>
      </c>
      <c r="CX95" s="61">
        <f t="shared" si="38"/>
        <v>446134526.07356995</v>
      </c>
      <c r="CY95" s="61">
        <f t="shared" si="39"/>
        <v>1963513421.4700387</v>
      </c>
      <c r="CZ95" s="61">
        <f t="shared" si="72"/>
        <v>21052631.578956999</v>
      </c>
      <c r="DA95" s="114">
        <f t="shared" si="73"/>
        <v>0</v>
      </c>
      <c r="DC95" s="62"/>
      <c r="DD95" s="62"/>
      <c r="DE95" s="62"/>
      <c r="DF95" s="62"/>
      <c r="DG95" s="62"/>
      <c r="DH95" s="63"/>
      <c r="DI95" s="63"/>
      <c r="DJ95" s="63"/>
      <c r="DK95" s="63"/>
      <c r="DL95" s="64"/>
      <c r="DM95" s="34"/>
      <c r="DN95" s="62"/>
      <c r="DO95" s="62"/>
      <c r="DP95" s="62"/>
      <c r="DS95" s="65"/>
    </row>
    <row r="96" spans="1:123" x14ac:dyDescent="0.45">
      <c r="A96" s="1">
        <v>93</v>
      </c>
      <c r="B96" s="42">
        <v>594</v>
      </c>
      <c r="C96" s="42" t="s">
        <v>201</v>
      </c>
      <c r="D96" s="55">
        <f t="shared" si="40"/>
        <v>1350735098.2837</v>
      </c>
      <c r="E96" s="56">
        <v>1350735098.2837</v>
      </c>
      <c r="F96" s="55">
        <f t="shared" si="41"/>
        <v>672659170.77748084</v>
      </c>
      <c r="G96" s="42">
        <v>315847505.01889002</v>
      </c>
      <c r="H96" s="42">
        <v>0</v>
      </c>
      <c r="I96" s="42">
        <v>6043820.1224087998</v>
      </c>
      <c r="J96" s="42">
        <v>30000000</v>
      </c>
      <c r="K96" s="42">
        <v>26791959.031491</v>
      </c>
      <c r="L96" s="42">
        <v>90719999.999936998</v>
      </c>
      <c r="M96" s="42">
        <v>61647038.816353999</v>
      </c>
      <c r="N96" s="42">
        <v>141608847.78839999</v>
      </c>
      <c r="O96" s="55">
        <f t="shared" si="42"/>
        <v>159732396.00018001</v>
      </c>
      <c r="P96" s="56">
        <v>0</v>
      </c>
      <c r="Q96" s="56">
        <v>159732396.00018001</v>
      </c>
      <c r="R96" s="55">
        <f t="shared" si="43"/>
        <v>57031028.617481999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57031028.617481999</v>
      </c>
      <c r="Z96" s="55">
        <f t="shared" si="44"/>
        <v>445280215.70973003</v>
      </c>
      <c r="AA96" s="55">
        <f t="shared" si="45"/>
        <v>0</v>
      </c>
      <c r="AB96" s="42">
        <v>0</v>
      </c>
      <c r="AC96" s="42">
        <v>0</v>
      </c>
      <c r="AD96" s="55">
        <f t="shared" si="46"/>
        <v>0</v>
      </c>
      <c r="AE96" s="42">
        <v>0</v>
      </c>
      <c r="AF96" s="42">
        <v>0</v>
      </c>
      <c r="AG96" s="55">
        <f t="shared" si="47"/>
        <v>445280215.70973003</v>
      </c>
      <c r="AH96" s="42">
        <v>184791289.54304001</v>
      </c>
      <c r="AI96" s="42">
        <v>260488926.16668999</v>
      </c>
      <c r="AJ96" s="55">
        <f t="shared" si="48"/>
        <v>37061709.9582</v>
      </c>
      <c r="AK96" s="42">
        <v>0</v>
      </c>
      <c r="AL96" s="42">
        <v>0</v>
      </c>
      <c r="AM96" s="42">
        <v>0</v>
      </c>
      <c r="AN96" s="42">
        <v>0</v>
      </c>
      <c r="AO96" s="42">
        <v>37061709.9582</v>
      </c>
      <c r="AP96" s="55">
        <v>632032200.07432997</v>
      </c>
      <c r="AQ96" s="55">
        <f t="shared" si="49"/>
        <v>283438691.36866498</v>
      </c>
      <c r="AR96" s="42">
        <v>32049308.9351715</v>
      </c>
      <c r="AS96" s="42">
        <v>13735418.1150735</v>
      </c>
      <c r="AT96" s="42">
        <v>237653964.31841999</v>
      </c>
      <c r="AU96" s="55">
        <f t="shared" si="50"/>
        <v>103557324.15049499</v>
      </c>
      <c r="AV96" s="42">
        <v>45549511.650495</v>
      </c>
      <c r="AW96" s="42">
        <v>58007812.5</v>
      </c>
      <c r="AX96" s="55">
        <v>0</v>
      </c>
      <c r="AY96" s="55">
        <v>0</v>
      </c>
      <c r="AZ96" s="55">
        <f t="shared" si="51"/>
        <v>0</v>
      </c>
      <c r="BA96" s="56">
        <v>0</v>
      </c>
      <c r="BB96" s="55">
        <f t="shared" si="52"/>
        <v>7548850782.6573095</v>
      </c>
      <c r="BC96" s="56">
        <v>6772048261.1375999</v>
      </c>
      <c r="BD96" s="56">
        <v>776802521.51970994</v>
      </c>
      <c r="BE96" s="56">
        <v>0</v>
      </c>
      <c r="BF96" s="55">
        <f t="shared" si="53"/>
        <v>1328425414.1428037</v>
      </c>
      <c r="BG96" s="42">
        <v>636170139.94944108</v>
      </c>
      <c r="BH96" s="42">
        <v>692255274.19336271</v>
      </c>
      <c r="BI96" s="42">
        <v>0</v>
      </c>
      <c r="BJ96" s="55">
        <v>945488836.86653996</v>
      </c>
      <c r="BK96" s="55">
        <f t="shared" si="54"/>
        <v>0</v>
      </c>
      <c r="BL96" s="56">
        <v>0</v>
      </c>
      <c r="BM96" s="55">
        <v>2107340875.8701999</v>
      </c>
      <c r="BN96" s="55">
        <f t="shared" si="55"/>
        <v>130586432.2538</v>
      </c>
      <c r="BO96" s="42">
        <v>130586432.2538</v>
      </c>
      <c r="BP96" s="42">
        <v>0</v>
      </c>
      <c r="BQ96" s="55">
        <v>530156534.75778604</v>
      </c>
      <c r="BR96" s="55">
        <f t="shared" si="56"/>
        <v>0</v>
      </c>
      <c r="BS96" s="56"/>
      <c r="BT96" s="42">
        <v>0</v>
      </c>
      <c r="BU96" s="55">
        <f t="shared" si="57"/>
        <v>45767382.011649795</v>
      </c>
      <c r="BV96" s="42">
        <v>39314872.260179996</v>
      </c>
      <c r="BW96" s="42">
        <v>6452509.7514698002</v>
      </c>
      <c r="BX96" s="55">
        <f t="shared" si="58"/>
        <v>0</v>
      </c>
      <c r="BY96" s="56">
        <v>0</v>
      </c>
      <c r="BZ96" s="55">
        <v>464003224.16918999</v>
      </c>
      <c r="CA96" s="55">
        <f t="shared" si="59"/>
        <v>21052631.578956999</v>
      </c>
      <c r="CB96" s="56">
        <v>0</v>
      </c>
      <c r="CC96" s="56">
        <v>21052631.578956999</v>
      </c>
      <c r="CD96" s="55">
        <f t="shared" si="60"/>
        <v>51925220.799313001</v>
      </c>
      <c r="CE96" s="56">
        <v>51925220.799313001</v>
      </c>
      <c r="CF96" s="57">
        <v>0</v>
      </c>
      <c r="CG96" s="56"/>
      <c r="CH96" s="55">
        <f t="shared" si="61"/>
        <v>472958698.28047001</v>
      </c>
      <c r="CI96" s="42">
        <v>152479849.38047001</v>
      </c>
      <c r="CJ96" s="42">
        <v>241142293.90000001</v>
      </c>
      <c r="CK96" s="42">
        <v>79336555</v>
      </c>
      <c r="CL96" s="42">
        <v>0</v>
      </c>
      <c r="CM96" s="55">
        <f t="shared" si="62"/>
        <v>0</v>
      </c>
      <c r="CN96" s="56">
        <v>0</v>
      </c>
      <c r="CO96" s="55">
        <f t="shared" si="63"/>
        <v>17388083868.328281</v>
      </c>
      <c r="CP96" s="58">
        <f t="shared" si="64"/>
        <v>11798691352.885719</v>
      </c>
      <c r="CQ96" s="59">
        <f t="shared" si="65"/>
        <v>1510467494.28388</v>
      </c>
      <c r="CR96" s="59">
        <f t="shared" si="66"/>
        <v>10288223858.601839</v>
      </c>
      <c r="CS96" s="13">
        <f t="shared" si="67"/>
        <v>3042792038.2516642</v>
      </c>
      <c r="CT96" s="60">
        <f t="shared" si="68"/>
        <v>729690199.39496279</v>
      </c>
      <c r="CU96" s="60">
        <f t="shared" si="69"/>
        <v>1840143140.5762315</v>
      </c>
      <c r="CV96" s="60">
        <f t="shared" si="70"/>
        <v>472958698.28047001</v>
      </c>
      <c r="CW96" s="15">
        <f t="shared" si="71"/>
        <v>2546600477.1908979</v>
      </c>
      <c r="CX96" s="61">
        <f t="shared" si="38"/>
        <v>482341925.66793001</v>
      </c>
      <c r="CY96" s="61">
        <f t="shared" si="39"/>
        <v>2043205919.944011</v>
      </c>
      <c r="CZ96" s="61">
        <f t="shared" si="72"/>
        <v>21052631.578956999</v>
      </c>
      <c r="DA96" s="114">
        <f t="shared" si="73"/>
        <v>0</v>
      </c>
      <c r="DC96" s="62"/>
      <c r="DD96" s="62"/>
      <c r="DE96" s="62"/>
      <c r="DF96" s="62"/>
      <c r="DG96" s="62"/>
      <c r="DH96" s="63"/>
      <c r="DI96" s="63"/>
      <c r="DJ96" s="63"/>
      <c r="DK96" s="63"/>
      <c r="DL96" s="64"/>
      <c r="DM96" s="34"/>
      <c r="DN96" s="62"/>
      <c r="DO96" s="62"/>
      <c r="DP96" s="62"/>
      <c r="DS96" s="65"/>
    </row>
    <row r="97" spans="1:123" x14ac:dyDescent="0.45">
      <c r="A97" s="1">
        <v>94</v>
      </c>
      <c r="B97" s="42">
        <v>595</v>
      </c>
      <c r="C97" s="42" t="s">
        <v>202</v>
      </c>
      <c r="D97" s="55">
        <f t="shared" si="40"/>
        <v>1217718408.244</v>
      </c>
      <c r="E97" s="56">
        <v>1217718408.244</v>
      </c>
      <c r="F97" s="55">
        <f t="shared" si="41"/>
        <v>430415027.80383873</v>
      </c>
      <c r="G97" s="42">
        <v>200167400.58261001</v>
      </c>
      <c r="H97" s="42">
        <v>0</v>
      </c>
      <c r="I97" s="42">
        <v>2886093.8786787</v>
      </c>
      <c r="J97" s="42">
        <v>0</v>
      </c>
      <c r="K97" s="42">
        <v>26791959.031491</v>
      </c>
      <c r="L97" s="42">
        <v>82319999.999972999</v>
      </c>
      <c r="M97" s="42">
        <v>65473406.742885999</v>
      </c>
      <c r="N97" s="42">
        <v>52776167.5682</v>
      </c>
      <c r="O97" s="55">
        <f t="shared" si="42"/>
        <v>280157699.99997002</v>
      </c>
      <c r="P97" s="56">
        <v>0</v>
      </c>
      <c r="Q97" s="56">
        <v>280157699.99997002</v>
      </c>
      <c r="R97" s="55">
        <f t="shared" si="43"/>
        <v>129061169.61792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129061169.61792</v>
      </c>
      <c r="Z97" s="55">
        <f t="shared" si="44"/>
        <v>295560862.65209997</v>
      </c>
      <c r="AA97" s="55">
        <f t="shared" si="45"/>
        <v>0</v>
      </c>
      <c r="AB97" s="42">
        <v>0</v>
      </c>
      <c r="AC97" s="42">
        <v>0</v>
      </c>
      <c r="AD97" s="55">
        <f t="shared" si="46"/>
        <v>295560862.65209997</v>
      </c>
      <c r="AE97" s="42">
        <v>122657757.99996001</v>
      </c>
      <c r="AF97" s="42">
        <v>172903104.65213999</v>
      </c>
      <c r="AG97" s="55">
        <f t="shared" si="47"/>
        <v>0</v>
      </c>
      <c r="AH97" s="42">
        <v>0</v>
      </c>
      <c r="AI97" s="42">
        <v>0</v>
      </c>
      <c r="AJ97" s="55">
        <f t="shared" si="48"/>
        <v>42816907.476240002</v>
      </c>
      <c r="AK97" s="42">
        <v>0</v>
      </c>
      <c r="AL97" s="42">
        <v>0</v>
      </c>
      <c r="AM97" s="42">
        <v>0</v>
      </c>
      <c r="AN97" s="42">
        <v>0</v>
      </c>
      <c r="AO97" s="42">
        <v>42816907.476240002</v>
      </c>
      <c r="AP97" s="55">
        <v>482638549.17404002</v>
      </c>
      <c r="AQ97" s="55">
        <f t="shared" si="49"/>
        <v>259086925.57872841</v>
      </c>
      <c r="AR97" s="42">
        <v>15215872.881606882</v>
      </c>
      <c r="AS97" s="42">
        <v>6521088.3778315205</v>
      </c>
      <c r="AT97" s="42">
        <v>237349964.31929001</v>
      </c>
      <c r="AU97" s="55">
        <f t="shared" si="50"/>
        <v>78911288.200075001</v>
      </c>
      <c r="AV97" s="42">
        <v>14458163.200075001</v>
      </c>
      <c r="AW97" s="42">
        <v>64453125</v>
      </c>
      <c r="AX97" s="55">
        <v>0</v>
      </c>
      <c r="AY97" s="55">
        <v>0</v>
      </c>
      <c r="AZ97" s="55">
        <f t="shared" si="51"/>
        <v>0</v>
      </c>
      <c r="BA97" s="56">
        <v>0</v>
      </c>
      <c r="BB97" s="55">
        <f t="shared" si="52"/>
        <v>2822320907.9386702</v>
      </c>
      <c r="BC97" s="56">
        <v>2408022098.0997</v>
      </c>
      <c r="BD97" s="56">
        <v>414298809.83897001</v>
      </c>
      <c r="BE97" s="56">
        <v>0</v>
      </c>
      <c r="BF97" s="55">
        <f t="shared" si="53"/>
        <v>515785697.6019845</v>
      </c>
      <c r="BG97" s="42">
        <v>163823588.60972676</v>
      </c>
      <c r="BH97" s="42">
        <v>351962108.99225771</v>
      </c>
      <c r="BI97" s="42">
        <v>0</v>
      </c>
      <c r="BJ97" s="55">
        <v>384431257.47084999</v>
      </c>
      <c r="BK97" s="55">
        <f t="shared" si="54"/>
        <v>0</v>
      </c>
      <c r="BL97" s="56">
        <v>0</v>
      </c>
      <c r="BM97" s="55">
        <v>1062064217.0151</v>
      </c>
      <c r="BN97" s="55">
        <f t="shared" si="55"/>
        <v>77902405.912118003</v>
      </c>
      <c r="BO97" s="42">
        <v>77902405.912118003</v>
      </c>
      <c r="BP97" s="42">
        <v>0</v>
      </c>
      <c r="BQ97" s="55">
        <v>518130740.44833291</v>
      </c>
      <c r="BR97" s="55">
        <f t="shared" si="56"/>
        <v>0</v>
      </c>
      <c r="BS97" s="56"/>
      <c r="BT97" s="42">
        <v>0</v>
      </c>
      <c r="BU97" s="55">
        <f t="shared" si="57"/>
        <v>36821808.8944664</v>
      </c>
      <c r="BV97" s="42">
        <v>34525665.27702</v>
      </c>
      <c r="BW97" s="42">
        <v>2296143.6174464002</v>
      </c>
      <c r="BX97" s="55">
        <f t="shared" si="58"/>
        <v>0</v>
      </c>
      <c r="BY97" s="56">
        <v>0</v>
      </c>
      <c r="BZ97" s="55">
        <v>194723229.50220999</v>
      </c>
      <c r="CA97" s="55">
        <f t="shared" si="59"/>
        <v>21052631.578956999</v>
      </c>
      <c r="CB97" s="56">
        <v>0</v>
      </c>
      <c r="CC97" s="56">
        <v>21052631.578956999</v>
      </c>
      <c r="CD97" s="55">
        <f t="shared" si="60"/>
        <v>17736436.004590001</v>
      </c>
      <c r="CE97" s="56">
        <v>17736436.004590001</v>
      </c>
      <c r="CF97" s="57">
        <v>0</v>
      </c>
      <c r="CG97" s="56"/>
      <c r="CH97" s="55">
        <f t="shared" si="61"/>
        <v>236608089.53677601</v>
      </c>
      <c r="CI97" s="42">
        <v>19957612.006776001</v>
      </c>
      <c r="CJ97" s="42">
        <v>216650477.53</v>
      </c>
      <c r="CK97" s="42">
        <v>0</v>
      </c>
      <c r="CL97" s="42">
        <v>0</v>
      </c>
      <c r="CM97" s="55">
        <f t="shared" si="62"/>
        <v>0</v>
      </c>
      <c r="CN97" s="56">
        <v>0</v>
      </c>
      <c r="CO97" s="55">
        <f t="shared" si="63"/>
        <v>9103944260.6509666</v>
      </c>
      <c r="CP97" s="58">
        <f t="shared" si="64"/>
        <v>5864899782.3717794</v>
      </c>
      <c r="CQ97" s="59">
        <f t="shared" si="65"/>
        <v>1497876108.2439699</v>
      </c>
      <c r="CR97" s="59">
        <f t="shared" si="66"/>
        <v>4367023674.1278095</v>
      </c>
      <c r="CS97" s="13">
        <f t="shared" si="67"/>
        <v>1703417560.9504223</v>
      </c>
      <c r="CT97" s="60">
        <f t="shared" si="68"/>
        <v>559476197.42175877</v>
      </c>
      <c r="CU97" s="60">
        <f t="shared" si="69"/>
        <v>907333273.99188733</v>
      </c>
      <c r="CV97" s="60">
        <f t="shared" si="70"/>
        <v>236608089.53677601</v>
      </c>
      <c r="CW97" s="15">
        <f t="shared" si="71"/>
        <v>1535626917.3287649</v>
      </c>
      <c r="CX97" s="61">
        <f t="shared" si="38"/>
        <v>338377770.12833995</v>
      </c>
      <c r="CY97" s="61">
        <f t="shared" si="39"/>
        <v>1176196515.6214678</v>
      </c>
      <c r="CZ97" s="61">
        <f t="shared" si="72"/>
        <v>21052631.578956999</v>
      </c>
      <c r="DA97" s="114">
        <f t="shared" si="73"/>
        <v>0</v>
      </c>
      <c r="DC97" s="62"/>
      <c r="DD97" s="62"/>
      <c r="DE97" s="62"/>
      <c r="DF97" s="62"/>
      <c r="DG97" s="62"/>
      <c r="DH97" s="63"/>
      <c r="DI97" s="63"/>
      <c r="DJ97" s="63"/>
      <c r="DK97" s="63"/>
      <c r="DL97" s="64"/>
      <c r="DM97" s="34"/>
      <c r="DN97" s="62"/>
      <c r="DO97" s="62"/>
      <c r="DP97" s="62"/>
      <c r="DS97" s="65"/>
    </row>
    <row r="98" spans="1:123" x14ac:dyDescent="0.45">
      <c r="A98" s="1">
        <v>95</v>
      </c>
      <c r="B98" s="42">
        <v>596</v>
      </c>
      <c r="C98" s="42" t="s">
        <v>203</v>
      </c>
      <c r="D98" s="55">
        <f t="shared" si="40"/>
        <v>1344530300.1636</v>
      </c>
      <c r="E98" s="56">
        <v>1344530300.1636</v>
      </c>
      <c r="F98" s="55">
        <f t="shared" si="41"/>
        <v>772774501.75453758</v>
      </c>
      <c r="G98" s="42">
        <v>323867914.26997</v>
      </c>
      <c r="H98" s="42">
        <v>0</v>
      </c>
      <c r="I98" s="42">
        <v>9588622.4863534998</v>
      </c>
      <c r="J98" s="42">
        <v>30000000</v>
      </c>
      <c r="K98" s="42">
        <v>26791959.031491</v>
      </c>
      <c r="L98" s="42">
        <v>117239999.99996001</v>
      </c>
      <c r="M98" s="42">
        <v>82479486.416363001</v>
      </c>
      <c r="N98" s="42">
        <v>182806519.55039999</v>
      </c>
      <c r="O98" s="55">
        <f t="shared" si="42"/>
        <v>299379648.00006998</v>
      </c>
      <c r="P98" s="56">
        <v>0</v>
      </c>
      <c r="Q98" s="56">
        <v>299379648.00006998</v>
      </c>
      <c r="R98" s="55">
        <f t="shared" si="43"/>
        <v>146415262.14675999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146415262.14675999</v>
      </c>
      <c r="Z98" s="55">
        <f t="shared" si="44"/>
        <v>1801377010.47838</v>
      </c>
      <c r="AA98" s="55">
        <f t="shared" si="45"/>
        <v>1801377010.47838</v>
      </c>
      <c r="AB98" s="42">
        <v>747571459.34008002</v>
      </c>
      <c r="AC98" s="42">
        <v>1053805551.1382999</v>
      </c>
      <c r="AD98" s="55">
        <f t="shared" si="46"/>
        <v>0</v>
      </c>
      <c r="AE98" s="42">
        <v>0</v>
      </c>
      <c r="AF98" s="42">
        <v>0</v>
      </c>
      <c r="AG98" s="55">
        <f t="shared" si="47"/>
        <v>0</v>
      </c>
      <c r="AH98" s="42">
        <v>0</v>
      </c>
      <c r="AI98" s="42">
        <v>0</v>
      </c>
      <c r="AJ98" s="55">
        <f t="shared" si="48"/>
        <v>65093621.631119996</v>
      </c>
      <c r="AK98" s="42">
        <v>0</v>
      </c>
      <c r="AL98" s="42">
        <v>0</v>
      </c>
      <c r="AM98" s="42">
        <v>0</v>
      </c>
      <c r="AN98" s="42">
        <v>0</v>
      </c>
      <c r="AO98" s="42">
        <v>65093621.631119996</v>
      </c>
      <c r="AP98" s="55">
        <v>653837317.91375995</v>
      </c>
      <c r="AQ98" s="55">
        <f t="shared" si="49"/>
        <v>368215864.53443402</v>
      </c>
      <c r="AR98" s="42">
        <v>37566130.305580802</v>
      </c>
      <c r="AS98" s="42">
        <v>16099770.130963199</v>
      </c>
      <c r="AT98" s="42">
        <v>314549964.09789002</v>
      </c>
      <c r="AU98" s="55">
        <f t="shared" si="50"/>
        <v>131214212.821151</v>
      </c>
      <c r="AV98" s="42">
        <v>53870462.821151003</v>
      </c>
      <c r="AW98" s="42">
        <v>77343750</v>
      </c>
      <c r="AX98" s="55">
        <v>0</v>
      </c>
      <c r="AY98" s="55">
        <v>409125000</v>
      </c>
      <c r="AZ98" s="55">
        <f t="shared" si="51"/>
        <v>0</v>
      </c>
      <c r="BA98" s="56">
        <v>0</v>
      </c>
      <c r="BB98" s="55">
        <f t="shared" si="52"/>
        <v>9669155104.0765991</v>
      </c>
      <c r="BC98" s="56">
        <v>7487202408.5754995</v>
      </c>
      <c r="BD98" s="56">
        <v>1954207683.5023999</v>
      </c>
      <c r="BE98" s="56">
        <v>227745011.99869999</v>
      </c>
      <c r="BF98" s="55">
        <f t="shared" si="53"/>
        <v>2154733868.1978407</v>
      </c>
      <c r="BG98" s="42">
        <v>948261415.85705757</v>
      </c>
      <c r="BH98" s="42">
        <v>1089617254.3209813</v>
      </c>
      <c r="BI98" s="42">
        <v>116855198.01980197</v>
      </c>
      <c r="BJ98" s="55">
        <v>1065654796.0178</v>
      </c>
      <c r="BK98" s="55">
        <f t="shared" si="54"/>
        <v>0</v>
      </c>
      <c r="BL98" s="56">
        <v>0</v>
      </c>
      <c r="BM98" s="55">
        <v>2396655174.4784999</v>
      </c>
      <c r="BN98" s="55">
        <f t="shared" si="55"/>
        <v>157447732.24926001</v>
      </c>
      <c r="BO98" s="42">
        <v>157447732.24926001</v>
      </c>
      <c r="BP98" s="42">
        <v>0</v>
      </c>
      <c r="BQ98" s="55">
        <v>1068401934.5966189</v>
      </c>
      <c r="BR98" s="55">
        <f t="shared" si="56"/>
        <v>90500107.703692004</v>
      </c>
      <c r="BS98" s="56"/>
      <c r="BT98" s="42">
        <v>90500107.703692004</v>
      </c>
      <c r="BU98" s="55">
        <f t="shared" si="57"/>
        <v>43188714.676058501</v>
      </c>
      <c r="BV98" s="42">
        <v>34716635.581859998</v>
      </c>
      <c r="BW98" s="42">
        <v>8472079.0941985007</v>
      </c>
      <c r="BX98" s="55">
        <f t="shared" si="58"/>
        <v>0</v>
      </c>
      <c r="BY98" s="56">
        <v>0</v>
      </c>
      <c r="BZ98" s="55">
        <v>384751611.64890999</v>
      </c>
      <c r="CA98" s="55">
        <f t="shared" si="59"/>
        <v>0</v>
      </c>
      <c r="CB98" s="56">
        <v>0</v>
      </c>
      <c r="CC98" s="56">
        <v>0</v>
      </c>
      <c r="CD98" s="55">
        <f t="shared" si="60"/>
        <v>70058107.26974</v>
      </c>
      <c r="CE98" s="56">
        <v>70058107.26974</v>
      </c>
      <c r="CF98" s="57">
        <v>0</v>
      </c>
      <c r="CG98" s="56"/>
      <c r="CH98" s="55">
        <f t="shared" si="61"/>
        <v>1116461717.31516</v>
      </c>
      <c r="CI98" s="42">
        <v>401486014.10516</v>
      </c>
      <c r="CJ98" s="42">
        <v>714975703.21000004</v>
      </c>
      <c r="CK98" s="42">
        <v>0</v>
      </c>
      <c r="CL98" s="42">
        <v>0</v>
      </c>
      <c r="CM98" s="55">
        <f t="shared" si="62"/>
        <v>0</v>
      </c>
      <c r="CN98" s="56">
        <v>0</v>
      </c>
      <c r="CO98" s="55">
        <f t="shared" si="63"/>
        <v>24208971607.673992</v>
      </c>
      <c r="CP98" s="58">
        <f t="shared" si="64"/>
        <v>14363557544.632528</v>
      </c>
      <c r="CQ98" s="59">
        <f t="shared" si="65"/>
        <v>1643909948.1636701</v>
      </c>
      <c r="CR98" s="59">
        <f t="shared" si="66"/>
        <v>12719647596.468859</v>
      </c>
      <c r="CS98" s="13">
        <f t="shared" si="67"/>
        <v>4829295768.1437902</v>
      </c>
      <c r="CT98" s="60">
        <f t="shared" si="68"/>
        <v>919189763.90129757</v>
      </c>
      <c r="CU98" s="60">
        <f t="shared" si="69"/>
        <v>2793644286.9273329</v>
      </c>
      <c r="CV98" s="60">
        <f t="shared" si="70"/>
        <v>1116461717.31516</v>
      </c>
      <c r="CW98" s="15">
        <f t="shared" si="71"/>
        <v>4925618187.1939793</v>
      </c>
      <c r="CX98" s="61">
        <f t="shared" si="38"/>
        <v>1866470632.1094999</v>
      </c>
      <c r="CY98" s="61">
        <f t="shared" si="39"/>
        <v>3059147555.0844798</v>
      </c>
      <c r="CZ98" s="61">
        <f t="shared" si="72"/>
        <v>0</v>
      </c>
      <c r="DA98" s="114">
        <f t="shared" si="73"/>
        <v>90500107.703692004</v>
      </c>
      <c r="DC98" s="62"/>
      <c r="DD98" s="62"/>
      <c r="DE98" s="62"/>
      <c r="DF98" s="62"/>
      <c r="DG98" s="62"/>
      <c r="DH98" s="63"/>
      <c r="DI98" s="63"/>
      <c r="DJ98" s="63"/>
      <c r="DK98" s="63"/>
      <c r="DL98" s="64"/>
      <c r="DM98" s="34"/>
      <c r="DN98" s="62"/>
      <c r="DO98" s="62"/>
      <c r="DP98" s="62"/>
      <c r="DS98" s="65"/>
    </row>
    <row r="99" spans="1:123" x14ac:dyDescent="0.45">
      <c r="A99" s="1">
        <v>96</v>
      </c>
      <c r="B99" s="42">
        <v>597</v>
      </c>
      <c r="C99" s="42" t="s">
        <v>204</v>
      </c>
      <c r="D99" s="55">
        <f t="shared" si="40"/>
        <v>1489238630.0415001</v>
      </c>
      <c r="E99" s="56">
        <v>1489238630.0415001</v>
      </c>
      <c r="F99" s="55">
        <f t="shared" si="41"/>
        <v>764461073.40415454</v>
      </c>
      <c r="G99" s="42">
        <v>295132103.77485001</v>
      </c>
      <c r="H99" s="42">
        <v>0</v>
      </c>
      <c r="I99" s="42">
        <v>7069232.3004895002</v>
      </c>
      <c r="J99" s="42">
        <v>29999999.999984</v>
      </c>
      <c r="K99" s="42">
        <v>26791959.031491</v>
      </c>
      <c r="L99" s="42">
        <v>150839999.99998</v>
      </c>
      <c r="M99" s="42">
        <v>93958590.19596</v>
      </c>
      <c r="N99" s="42">
        <v>160669188.10139999</v>
      </c>
      <c r="O99" s="55">
        <f t="shared" si="42"/>
        <v>394674727.00002998</v>
      </c>
      <c r="P99" s="56">
        <v>0</v>
      </c>
      <c r="Q99" s="56">
        <v>394674727.00002998</v>
      </c>
      <c r="R99" s="55">
        <f t="shared" si="43"/>
        <v>138313133.29797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138313133.29797</v>
      </c>
      <c r="Z99" s="55">
        <f t="shared" si="44"/>
        <v>674426749.67662001</v>
      </c>
      <c r="AA99" s="55">
        <f t="shared" si="45"/>
        <v>0</v>
      </c>
      <c r="AB99" s="42">
        <v>0</v>
      </c>
      <c r="AC99" s="42">
        <v>0</v>
      </c>
      <c r="AD99" s="55">
        <f t="shared" si="46"/>
        <v>674426749.67662001</v>
      </c>
      <c r="AE99" s="42">
        <v>279887101.11429</v>
      </c>
      <c r="AF99" s="42">
        <v>394539648.56233001</v>
      </c>
      <c r="AG99" s="55">
        <f t="shared" si="47"/>
        <v>0</v>
      </c>
      <c r="AH99" s="42">
        <v>0</v>
      </c>
      <c r="AI99" s="42">
        <v>0</v>
      </c>
      <c r="AJ99" s="55">
        <f t="shared" si="48"/>
        <v>55523523.71142</v>
      </c>
      <c r="AK99" s="42">
        <v>0</v>
      </c>
      <c r="AL99" s="42">
        <v>0</v>
      </c>
      <c r="AM99" s="42">
        <v>0</v>
      </c>
      <c r="AN99" s="42">
        <v>0</v>
      </c>
      <c r="AO99" s="42">
        <v>55523523.71142</v>
      </c>
      <c r="AP99" s="55">
        <v>683366975.03394997</v>
      </c>
      <c r="AQ99" s="55">
        <f t="shared" si="49"/>
        <v>205842950.10323203</v>
      </c>
      <c r="AR99" s="42">
        <v>30842689.897048399</v>
      </c>
      <c r="AS99" s="42">
        <v>13218295.6701636</v>
      </c>
      <c r="AT99" s="42">
        <v>161781964.53602001</v>
      </c>
      <c r="AU99" s="55">
        <f t="shared" si="50"/>
        <v>131487266.148095</v>
      </c>
      <c r="AV99" s="42">
        <v>41252891.148094997</v>
      </c>
      <c r="AW99" s="42">
        <v>90234375</v>
      </c>
      <c r="AX99" s="55">
        <v>0</v>
      </c>
      <c r="AY99" s="55">
        <v>0</v>
      </c>
      <c r="AZ99" s="55">
        <f t="shared" si="51"/>
        <v>0</v>
      </c>
      <c r="BA99" s="56">
        <v>0</v>
      </c>
      <c r="BB99" s="55">
        <f t="shared" si="52"/>
        <v>8431369904.2735004</v>
      </c>
      <c r="BC99" s="56">
        <v>6717040985.2369003</v>
      </c>
      <c r="BD99" s="56">
        <v>1714328919.0366001</v>
      </c>
      <c r="BE99" s="56">
        <v>0</v>
      </c>
      <c r="BF99" s="55">
        <f t="shared" si="53"/>
        <v>861442778.59871912</v>
      </c>
      <c r="BG99" s="42">
        <v>503183736.38008845</v>
      </c>
      <c r="BH99" s="42">
        <v>358259042.21863067</v>
      </c>
      <c r="BI99" s="42">
        <v>0</v>
      </c>
      <c r="BJ99" s="55">
        <v>947233466.09144998</v>
      </c>
      <c r="BK99" s="55">
        <f t="shared" si="54"/>
        <v>200000000</v>
      </c>
      <c r="BL99" s="56">
        <v>200000000</v>
      </c>
      <c r="BM99" s="55">
        <v>2026787040.3994</v>
      </c>
      <c r="BN99" s="55">
        <f t="shared" si="55"/>
        <v>142582751.70170999</v>
      </c>
      <c r="BO99" s="42">
        <v>142582751.70170999</v>
      </c>
      <c r="BP99" s="42">
        <v>0</v>
      </c>
      <c r="BQ99" s="55">
        <v>1062389037.4415456</v>
      </c>
      <c r="BR99" s="55">
        <f t="shared" si="56"/>
        <v>0</v>
      </c>
      <c r="BS99" s="56"/>
      <c r="BT99" s="42">
        <v>0</v>
      </c>
      <c r="BU99" s="55">
        <f t="shared" si="57"/>
        <v>42250247.373899199</v>
      </c>
      <c r="BV99" s="42">
        <v>36284322.507794999</v>
      </c>
      <c r="BW99" s="42">
        <v>5965924.8661041996</v>
      </c>
      <c r="BX99" s="55">
        <f t="shared" si="58"/>
        <v>0</v>
      </c>
      <c r="BY99" s="56">
        <v>0</v>
      </c>
      <c r="BZ99" s="55">
        <v>471147192.38849002</v>
      </c>
      <c r="CA99" s="55">
        <f t="shared" si="59"/>
        <v>21052631.578956999</v>
      </c>
      <c r="CB99" s="56">
        <v>0</v>
      </c>
      <c r="CC99" s="56">
        <v>21052631.578956999</v>
      </c>
      <c r="CD99" s="55">
        <f t="shared" si="60"/>
        <v>48993909.127388</v>
      </c>
      <c r="CE99" s="56">
        <v>48993909.127388</v>
      </c>
      <c r="CF99" s="57">
        <v>0</v>
      </c>
      <c r="CG99" s="56"/>
      <c r="CH99" s="55">
        <f t="shared" si="61"/>
        <v>314495729.24277002</v>
      </c>
      <c r="CI99" s="42">
        <v>199956728.88277</v>
      </c>
      <c r="CJ99" s="42">
        <v>83832745.359999999</v>
      </c>
      <c r="CK99" s="42">
        <v>0</v>
      </c>
      <c r="CL99" s="42">
        <v>30706255</v>
      </c>
      <c r="CM99" s="55">
        <f t="shared" si="62"/>
        <v>0</v>
      </c>
      <c r="CN99" s="56">
        <v>0</v>
      </c>
      <c r="CO99" s="55">
        <f t="shared" si="63"/>
        <v>19107079716.634804</v>
      </c>
      <c r="CP99" s="58">
        <f t="shared" si="64"/>
        <v>13025437276.748383</v>
      </c>
      <c r="CQ99" s="59">
        <f t="shared" si="65"/>
        <v>1883913357.0415301</v>
      </c>
      <c r="CR99" s="59">
        <f t="shared" si="66"/>
        <v>11141523919.706852</v>
      </c>
      <c r="CS99" s="13">
        <f t="shared" si="67"/>
        <v>2518382572.849843</v>
      </c>
      <c r="CT99" s="60">
        <f t="shared" si="68"/>
        <v>902774206.7021246</v>
      </c>
      <c r="CU99" s="60">
        <f t="shared" si="69"/>
        <v>1301112636.9049485</v>
      </c>
      <c r="CV99" s="60">
        <f t="shared" si="70"/>
        <v>314495729.24277002</v>
      </c>
      <c r="CW99" s="15">
        <f t="shared" si="71"/>
        <v>3563259867.0365777</v>
      </c>
      <c r="CX99" s="61">
        <f t="shared" si="38"/>
        <v>729950273.38804007</v>
      </c>
      <c r="CY99" s="61">
        <f t="shared" si="39"/>
        <v>2612256962.0695806</v>
      </c>
      <c r="CZ99" s="61">
        <f t="shared" si="72"/>
        <v>221052631.57895699</v>
      </c>
      <c r="DA99" s="114">
        <f t="shared" si="73"/>
        <v>0</v>
      </c>
      <c r="DC99" s="62"/>
      <c r="DD99" s="62"/>
      <c r="DE99" s="62"/>
      <c r="DF99" s="62"/>
      <c r="DG99" s="62"/>
      <c r="DH99" s="63"/>
      <c r="DI99" s="63"/>
      <c r="DJ99" s="63"/>
      <c r="DK99" s="63"/>
      <c r="DL99" s="64"/>
      <c r="DM99" s="34"/>
      <c r="DN99" s="62"/>
      <c r="DO99" s="62"/>
      <c r="DP99" s="62"/>
      <c r="DS99" s="65"/>
    </row>
    <row r="100" spans="1:123" x14ac:dyDescent="0.45">
      <c r="A100" s="1">
        <v>97</v>
      </c>
      <c r="B100" s="42">
        <v>598</v>
      </c>
      <c r="C100" s="42" t="s">
        <v>205</v>
      </c>
      <c r="D100" s="55">
        <f t="shared" si="40"/>
        <v>1284799833.0436001</v>
      </c>
      <c r="E100" s="56">
        <v>1284799833.0436001</v>
      </c>
      <c r="F100" s="55">
        <f t="shared" si="41"/>
        <v>492374677.71651721</v>
      </c>
      <c r="G100" s="42">
        <v>230416389.71054</v>
      </c>
      <c r="H100" s="42">
        <v>0</v>
      </c>
      <c r="I100" s="42">
        <v>8739771.3455612995</v>
      </c>
      <c r="J100" s="42">
        <v>0</v>
      </c>
      <c r="K100" s="42">
        <v>26791959.031491</v>
      </c>
      <c r="L100" s="42">
        <v>82200000.000019997</v>
      </c>
      <c r="M100" s="42">
        <v>51868543.004105002</v>
      </c>
      <c r="N100" s="42">
        <v>92358014.624799997</v>
      </c>
      <c r="O100" s="55">
        <f t="shared" si="42"/>
        <v>509102215.99996001</v>
      </c>
      <c r="P100" s="56">
        <v>0</v>
      </c>
      <c r="Q100" s="56">
        <v>509102215.99996001</v>
      </c>
      <c r="R100" s="55">
        <f t="shared" si="43"/>
        <v>142651656.43028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142651656.43028</v>
      </c>
      <c r="Z100" s="55">
        <f t="shared" si="44"/>
        <v>206554532.70796502</v>
      </c>
      <c r="AA100" s="55">
        <f t="shared" si="45"/>
        <v>0</v>
      </c>
      <c r="AB100" s="42">
        <v>0</v>
      </c>
      <c r="AC100" s="42">
        <v>0</v>
      </c>
      <c r="AD100" s="55">
        <f t="shared" si="46"/>
        <v>0</v>
      </c>
      <c r="AE100" s="42">
        <v>0</v>
      </c>
      <c r="AF100" s="42">
        <v>0</v>
      </c>
      <c r="AG100" s="55">
        <f t="shared" si="47"/>
        <v>206554532.70796502</v>
      </c>
      <c r="AH100" s="42">
        <v>85720131.084704995</v>
      </c>
      <c r="AI100" s="42">
        <v>120834401.62326001</v>
      </c>
      <c r="AJ100" s="55">
        <f t="shared" si="48"/>
        <v>56223040.925219998</v>
      </c>
      <c r="AK100" s="42">
        <v>0</v>
      </c>
      <c r="AL100" s="42">
        <v>0</v>
      </c>
      <c r="AM100" s="42">
        <v>0</v>
      </c>
      <c r="AN100" s="42">
        <v>0</v>
      </c>
      <c r="AO100" s="42">
        <v>56223040.925219998</v>
      </c>
      <c r="AP100" s="55">
        <v>380522915.95365</v>
      </c>
      <c r="AQ100" s="55">
        <f t="shared" si="49"/>
        <v>251870196.4840458</v>
      </c>
      <c r="AR100" s="42">
        <v>21588162.482562058</v>
      </c>
      <c r="AS100" s="42">
        <v>9252069.6353837382</v>
      </c>
      <c r="AT100" s="42">
        <v>221029964.36610001</v>
      </c>
      <c r="AU100" s="55">
        <f t="shared" si="50"/>
        <v>71511761.158415005</v>
      </c>
      <c r="AV100" s="42">
        <v>26394573.658415001</v>
      </c>
      <c r="AW100" s="42">
        <v>45117187.5</v>
      </c>
      <c r="AX100" s="55">
        <v>0</v>
      </c>
      <c r="AY100" s="55">
        <v>0</v>
      </c>
      <c r="AZ100" s="55">
        <f t="shared" si="51"/>
        <v>0</v>
      </c>
      <c r="BA100" s="56">
        <v>0</v>
      </c>
      <c r="BB100" s="55">
        <f t="shared" si="52"/>
        <v>9786577208.1432915</v>
      </c>
      <c r="BC100" s="56">
        <v>7200044716.0023003</v>
      </c>
      <c r="BD100" s="56">
        <v>2436689776.1422</v>
      </c>
      <c r="BE100" s="56">
        <v>149842715.99879</v>
      </c>
      <c r="BF100" s="55">
        <f t="shared" si="53"/>
        <v>2307883863.9369373</v>
      </c>
      <c r="BG100" s="42">
        <v>612168394.38902569</v>
      </c>
      <c r="BH100" s="42">
        <v>1546236469.5479116</v>
      </c>
      <c r="BI100" s="42">
        <v>149479000</v>
      </c>
      <c r="BJ100" s="55">
        <v>570939307.26803994</v>
      </c>
      <c r="BK100" s="55">
        <f t="shared" si="54"/>
        <v>0</v>
      </c>
      <c r="BL100" s="56">
        <v>0</v>
      </c>
      <c r="BM100" s="55">
        <v>2009252710.0787001</v>
      </c>
      <c r="BN100" s="55">
        <f t="shared" si="55"/>
        <v>257752910.270073</v>
      </c>
      <c r="BO100" s="42">
        <v>164259513.78395</v>
      </c>
      <c r="BP100" s="42">
        <v>93493396.486122996</v>
      </c>
      <c r="BQ100" s="55">
        <v>548195226.22161901</v>
      </c>
      <c r="BR100" s="55">
        <f t="shared" si="56"/>
        <v>0</v>
      </c>
      <c r="BS100" s="56"/>
      <c r="BT100" s="42">
        <v>0</v>
      </c>
      <c r="BU100" s="55">
        <f t="shared" si="57"/>
        <v>35888513.939221703</v>
      </c>
      <c r="BV100" s="42">
        <v>32051444.70132</v>
      </c>
      <c r="BW100" s="42">
        <v>3837069.2379017002</v>
      </c>
      <c r="BX100" s="55">
        <f t="shared" si="58"/>
        <v>0</v>
      </c>
      <c r="BY100" s="56">
        <v>0</v>
      </c>
      <c r="BZ100" s="55">
        <v>229371107.23947999</v>
      </c>
      <c r="CA100" s="55">
        <f t="shared" si="59"/>
        <v>21052631.578956999</v>
      </c>
      <c r="CB100" s="56">
        <v>0</v>
      </c>
      <c r="CC100" s="56">
        <v>21052631.578956999</v>
      </c>
      <c r="CD100" s="55">
        <f t="shared" si="60"/>
        <v>34996033.963381</v>
      </c>
      <c r="CE100" s="56">
        <v>34996033.963381</v>
      </c>
      <c r="CF100" s="57">
        <v>0</v>
      </c>
      <c r="CG100" s="56"/>
      <c r="CH100" s="55">
        <f t="shared" si="61"/>
        <v>745812857.05026007</v>
      </c>
      <c r="CI100" s="42">
        <v>383397632.91026002</v>
      </c>
      <c r="CJ100" s="42">
        <v>359667494.13999999</v>
      </c>
      <c r="CK100" s="42">
        <v>0</v>
      </c>
      <c r="CL100" s="42">
        <v>2747730</v>
      </c>
      <c r="CM100" s="55">
        <f t="shared" si="62"/>
        <v>0</v>
      </c>
      <c r="CN100" s="56">
        <v>0</v>
      </c>
      <c r="CO100" s="55">
        <f t="shared" si="63"/>
        <v>19943333200.109615</v>
      </c>
      <c r="CP100" s="58">
        <f t="shared" si="64"/>
        <v>13970254883.2192</v>
      </c>
      <c r="CQ100" s="59">
        <f t="shared" si="65"/>
        <v>1793902049.04356</v>
      </c>
      <c r="CR100" s="59">
        <f t="shared" si="66"/>
        <v>12176352834.17564</v>
      </c>
      <c r="CS100" s="13">
        <f t="shared" si="67"/>
        <v>4269230709.7907162</v>
      </c>
      <c r="CT100" s="60">
        <f t="shared" si="68"/>
        <v>635026334.14679718</v>
      </c>
      <c r="CU100" s="60">
        <f t="shared" si="69"/>
        <v>2888391518.5936589</v>
      </c>
      <c r="CV100" s="60">
        <f t="shared" si="70"/>
        <v>745812857.05026007</v>
      </c>
      <c r="CW100" s="15">
        <f t="shared" si="71"/>
        <v>1703847607.0996962</v>
      </c>
      <c r="CX100" s="61">
        <f t="shared" ref="CX100:CX131" si="74">Z100+AJ100</f>
        <v>262777573.63318503</v>
      </c>
      <c r="CY100" s="61">
        <f t="shared" ref="CY100:CY131" si="75">AU100+AY100+BJ100+BQ100+BZ100</f>
        <v>1420017401.8875539</v>
      </c>
      <c r="CZ100" s="61">
        <f t="shared" si="72"/>
        <v>21052631.578956999</v>
      </c>
      <c r="DA100" s="114">
        <f t="shared" si="73"/>
        <v>0</v>
      </c>
      <c r="DC100" s="62"/>
      <c r="DD100" s="62"/>
      <c r="DE100" s="62"/>
      <c r="DF100" s="62"/>
      <c r="DG100" s="62"/>
      <c r="DH100" s="63"/>
      <c r="DI100" s="63"/>
      <c r="DJ100" s="63"/>
      <c r="DK100" s="63"/>
      <c r="DL100" s="64"/>
      <c r="DM100" s="34"/>
      <c r="DN100" s="62"/>
      <c r="DO100" s="62"/>
      <c r="DP100" s="62"/>
      <c r="DS100" s="65"/>
    </row>
    <row r="101" spans="1:123" x14ac:dyDescent="0.45">
      <c r="A101" s="1">
        <v>98</v>
      </c>
      <c r="B101" s="42">
        <v>599</v>
      </c>
      <c r="C101" s="42" t="s">
        <v>206</v>
      </c>
      <c r="D101" s="55">
        <f t="shared" si="40"/>
        <v>1213064774.0046999</v>
      </c>
      <c r="E101" s="56">
        <v>1213064774.0046999</v>
      </c>
      <c r="F101" s="55">
        <f t="shared" si="41"/>
        <v>692596386.05058897</v>
      </c>
      <c r="G101" s="42">
        <v>291351018.96982002</v>
      </c>
      <c r="H101" s="42">
        <v>0</v>
      </c>
      <c r="I101" s="42">
        <v>10838131.365586</v>
      </c>
      <c r="J101" s="42">
        <v>30000000</v>
      </c>
      <c r="K101" s="42">
        <v>26791959.031491</v>
      </c>
      <c r="L101" s="42">
        <v>124440000.00007001</v>
      </c>
      <c r="M101" s="42">
        <v>57820670.889821999</v>
      </c>
      <c r="N101" s="42">
        <v>151354605.7938</v>
      </c>
      <c r="O101" s="55">
        <f t="shared" si="42"/>
        <v>311398287.99993002</v>
      </c>
      <c r="P101" s="56">
        <v>0</v>
      </c>
      <c r="Q101" s="56">
        <v>311398287.99993002</v>
      </c>
      <c r="R101" s="55">
        <f t="shared" si="43"/>
        <v>106831185.34792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106831185.34792</v>
      </c>
      <c r="Z101" s="55">
        <f t="shared" si="44"/>
        <v>287943858.68318999</v>
      </c>
      <c r="AA101" s="55">
        <f t="shared" si="45"/>
        <v>0</v>
      </c>
      <c r="AB101" s="42">
        <v>0</v>
      </c>
      <c r="AC101" s="42">
        <v>0</v>
      </c>
      <c r="AD101" s="55">
        <f t="shared" si="46"/>
        <v>0</v>
      </c>
      <c r="AE101" s="42">
        <v>0</v>
      </c>
      <c r="AF101" s="42">
        <v>0</v>
      </c>
      <c r="AG101" s="55">
        <f t="shared" si="47"/>
        <v>287943858.68318999</v>
      </c>
      <c r="AH101" s="42">
        <v>119496701.36872</v>
      </c>
      <c r="AI101" s="42">
        <v>168447157.31446999</v>
      </c>
      <c r="AJ101" s="55">
        <f t="shared" si="48"/>
        <v>46825747.979759999</v>
      </c>
      <c r="AK101" s="42">
        <v>0</v>
      </c>
      <c r="AL101" s="42">
        <v>0</v>
      </c>
      <c r="AM101" s="42">
        <v>0</v>
      </c>
      <c r="AN101" s="42">
        <v>0</v>
      </c>
      <c r="AO101" s="42">
        <v>46825747.979759999</v>
      </c>
      <c r="AP101" s="55">
        <v>611112970.07369995</v>
      </c>
      <c r="AQ101" s="55">
        <f t="shared" si="49"/>
        <v>237688880.556124</v>
      </c>
      <c r="AR101" s="42">
        <v>29480441.281909801</v>
      </c>
      <c r="AS101" s="42">
        <v>12634474.835104199</v>
      </c>
      <c r="AT101" s="42">
        <v>195573964.43911001</v>
      </c>
      <c r="AU101" s="55">
        <f t="shared" si="50"/>
        <v>93568586.022477001</v>
      </c>
      <c r="AV101" s="42">
        <v>42006086.022477001</v>
      </c>
      <c r="AW101" s="42">
        <v>51562500</v>
      </c>
      <c r="AX101" s="55">
        <v>0</v>
      </c>
      <c r="AY101" s="55">
        <v>0</v>
      </c>
      <c r="AZ101" s="55">
        <f t="shared" si="51"/>
        <v>0</v>
      </c>
      <c r="BA101" s="56">
        <v>0</v>
      </c>
      <c r="BB101" s="55">
        <f t="shared" si="52"/>
        <v>10547978335.9741</v>
      </c>
      <c r="BC101" s="56">
        <v>8375005075.9944</v>
      </c>
      <c r="BD101" s="56">
        <v>1785183575.9832001</v>
      </c>
      <c r="BE101" s="56">
        <v>387789683.99650002</v>
      </c>
      <c r="BF101" s="55">
        <f t="shared" si="53"/>
        <v>2344886761.3281469</v>
      </c>
      <c r="BG101" s="42">
        <v>712121780.63149858</v>
      </c>
      <c r="BH101" s="42">
        <v>1476448074.6966481</v>
      </c>
      <c r="BI101" s="42">
        <v>156316906.00000003</v>
      </c>
      <c r="BJ101" s="55">
        <v>913778975.81324005</v>
      </c>
      <c r="BK101" s="55">
        <f t="shared" si="54"/>
        <v>0</v>
      </c>
      <c r="BL101" s="56">
        <v>0</v>
      </c>
      <c r="BM101" s="55">
        <v>2521882701.8372998</v>
      </c>
      <c r="BN101" s="55">
        <f t="shared" si="55"/>
        <v>194681232.61701</v>
      </c>
      <c r="BO101" s="42">
        <v>194681232.61701</v>
      </c>
      <c r="BP101" s="42">
        <v>0</v>
      </c>
      <c r="BQ101" s="55">
        <v>542182329.06654549</v>
      </c>
      <c r="BR101" s="55">
        <f t="shared" si="56"/>
        <v>0</v>
      </c>
      <c r="BS101" s="56"/>
      <c r="BT101" s="42">
        <v>0</v>
      </c>
      <c r="BU101" s="55">
        <f t="shared" si="57"/>
        <v>39452316.1135775</v>
      </c>
      <c r="BV101" s="42">
        <v>33311598.191190001</v>
      </c>
      <c r="BW101" s="42">
        <v>6140717.9223875003</v>
      </c>
      <c r="BX101" s="55">
        <f t="shared" si="58"/>
        <v>0</v>
      </c>
      <c r="BY101" s="56">
        <v>0</v>
      </c>
      <c r="BZ101" s="55">
        <v>483889683.98335999</v>
      </c>
      <c r="CA101" s="55">
        <f t="shared" si="59"/>
        <v>21052631.578956999</v>
      </c>
      <c r="CB101" s="56">
        <v>0</v>
      </c>
      <c r="CC101" s="56">
        <v>21052631.578956999</v>
      </c>
      <c r="CD101" s="55">
        <f t="shared" si="60"/>
        <v>50423596.209650002</v>
      </c>
      <c r="CE101" s="56">
        <v>50423596.209650002</v>
      </c>
      <c r="CF101" s="57">
        <v>0</v>
      </c>
      <c r="CG101" s="56"/>
      <c r="CH101" s="55">
        <f t="shared" si="61"/>
        <v>963100034.86880004</v>
      </c>
      <c r="CI101" s="42">
        <v>266661876.76879999</v>
      </c>
      <c r="CJ101" s="42">
        <v>696438158.10000002</v>
      </c>
      <c r="CK101" s="42">
        <v>0</v>
      </c>
      <c r="CL101" s="42">
        <v>0</v>
      </c>
      <c r="CM101" s="55">
        <f t="shared" si="62"/>
        <v>0</v>
      </c>
      <c r="CN101" s="56">
        <v>0</v>
      </c>
      <c r="CO101" s="55">
        <f t="shared" si="63"/>
        <v>22224339276.109074</v>
      </c>
      <c r="CP101" s="58">
        <f t="shared" si="64"/>
        <v>15205437069.889729</v>
      </c>
      <c r="CQ101" s="59">
        <f t="shared" si="65"/>
        <v>1524463062.0046301</v>
      </c>
      <c r="CR101" s="59">
        <f t="shared" si="66"/>
        <v>13680974007.885099</v>
      </c>
      <c r="CS101" s="13">
        <f t="shared" si="67"/>
        <v>4629660393.0918179</v>
      </c>
      <c r="CT101" s="60">
        <f t="shared" si="68"/>
        <v>799427571.39850903</v>
      </c>
      <c r="CU101" s="60">
        <f t="shared" si="69"/>
        <v>2867132786.8245087</v>
      </c>
      <c r="CV101" s="60">
        <f t="shared" si="70"/>
        <v>963100034.86880004</v>
      </c>
      <c r="CW101" s="15">
        <f t="shared" si="71"/>
        <v>2389241813.1275296</v>
      </c>
      <c r="CX101" s="61">
        <f t="shared" si="74"/>
        <v>334769606.66294998</v>
      </c>
      <c r="CY101" s="61">
        <f t="shared" si="75"/>
        <v>2033419574.8856227</v>
      </c>
      <c r="CZ101" s="61">
        <f t="shared" si="72"/>
        <v>21052631.578956999</v>
      </c>
      <c r="DA101" s="114">
        <f t="shared" si="73"/>
        <v>0</v>
      </c>
      <c r="DC101" s="62"/>
      <c r="DD101" s="62"/>
      <c r="DE101" s="62"/>
      <c r="DF101" s="62"/>
      <c r="DG101" s="62"/>
      <c r="DH101" s="63"/>
      <c r="DI101" s="63"/>
      <c r="DJ101" s="63"/>
      <c r="DK101" s="63"/>
      <c r="DL101" s="64"/>
      <c r="DM101" s="34"/>
      <c r="DN101" s="62"/>
      <c r="DO101" s="62"/>
      <c r="DP101" s="62"/>
      <c r="DS101" s="65"/>
    </row>
    <row r="102" spans="1:123" x14ac:dyDescent="0.45">
      <c r="A102" s="1">
        <v>99</v>
      </c>
      <c r="B102" s="42">
        <v>600</v>
      </c>
      <c r="C102" s="42" t="s">
        <v>207</v>
      </c>
      <c r="D102" s="55">
        <f t="shared" si="40"/>
        <v>1133264616.8034999</v>
      </c>
      <c r="E102" s="56">
        <v>1133264616.8034999</v>
      </c>
      <c r="F102" s="55">
        <f t="shared" si="41"/>
        <v>462080151.09260702</v>
      </c>
      <c r="G102" s="42">
        <v>226532043.18652001</v>
      </c>
      <c r="H102" s="42">
        <v>0</v>
      </c>
      <c r="I102" s="42">
        <v>6274707.6327099996</v>
      </c>
      <c r="J102" s="42">
        <v>0</v>
      </c>
      <c r="K102" s="42">
        <v>26791959.031491</v>
      </c>
      <c r="L102" s="42">
        <v>80160000.000006005</v>
      </c>
      <c r="M102" s="42">
        <v>33161855.363279998</v>
      </c>
      <c r="N102" s="42">
        <v>89159585.878600001</v>
      </c>
      <c r="O102" s="55">
        <f t="shared" si="42"/>
        <v>153015215.99994999</v>
      </c>
      <c r="P102" s="56">
        <v>0</v>
      </c>
      <c r="Q102" s="56">
        <v>153015215.99994999</v>
      </c>
      <c r="R102" s="55">
        <f t="shared" si="43"/>
        <v>40400023.277360998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40400023.277360998</v>
      </c>
      <c r="Z102" s="55">
        <f t="shared" si="44"/>
        <v>199409182.974365</v>
      </c>
      <c r="AA102" s="55">
        <f t="shared" si="45"/>
        <v>0</v>
      </c>
      <c r="AB102" s="42">
        <v>0</v>
      </c>
      <c r="AC102" s="42">
        <v>0</v>
      </c>
      <c r="AD102" s="55">
        <f t="shared" si="46"/>
        <v>0</v>
      </c>
      <c r="AE102" s="42">
        <v>0</v>
      </c>
      <c r="AF102" s="42">
        <v>0</v>
      </c>
      <c r="AG102" s="55">
        <f t="shared" si="47"/>
        <v>199409182.974365</v>
      </c>
      <c r="AH102" s="42">
        <v>82754810.944885001</v>
      </c>
      <c r="AI102" s="42">
        <v>116654372.02948</v>
      </c>
      <c r="AJ102" s="55">
        <f t="shared" si="48"/>
        <v>22684218.514199998</v>
      </c>
      <c r="AK102" s="42">
        <v>0</v>
      </c>
      <c r="AL102" s="42">
        <v>0</v>
      </c>
      <c r="AM102" s="42">
        <v>0</v>
      </c>
      <c r="AN102" s="42">
        <v>0</v>
      </c>
      <c r="AO102" s="42">
        <v>22684218.514199998</v>
      </c>
      <c r="AP102" s="55">
        <v>551788215.11371005</v>
      </c>
      <c r="AQ102" s="55">
        <f t="shared" si="49"/>
        <v>156047788.23722681</v>
      </c>
      <c r="AR102" s="42">
        <v>18296476.52685776</v>
      </c>
      <c r="AS102" s="42">
        <v>7841347.0829390399</v>
      </c>
      <c r="AT102" s="42">
        <v>129909964.62743001</v>
      </c>
      <c r="AU102" s="55">
        <f t="shared" si="50"/>
        <v>54331657.175981998</v>
      </c>
      <c r="AV102" s="42">
        <v>22105094.675981998</v>
      </c>
      <c r="AW102" s="42">
        <v>32226562.5</v>
      </c>
      <c r="AX102" s="55">
        <v>0</v>
      </c>
      <c r="AY102" s="55">
        <v>0</v>
      </c>
      <c r="AZ102" s="55">
        <f t="shared" si="51"/>
        <v>0</v>
      </c>
      <c r="BA102" s="56">
        <v>0</v>
      </c>
      <c r="BB102" s="55">
        <f t="shared" si="52"/>
        <v>6113640649.5158005</v>
      </c>
      <c r="BC102" s="56">
        <v>4775251158.7979002</v>
      </c>
      <c r="BD102" s="56">
        <v>1338389490.7179</v>
      </c>
      <c r="BE102" s="56">
        <v>0</v>
      </c>
      <c r="BF102" s="55">
        <f t="shared" si="53"/>
        <v>1419133778.8720391</v>
      </c>
      <c r="BG102" s="42">
        <v>502859149.3076089</v>
      </c>
      <c r="BH102" s="42">
        <v>916274629.56443012</v>
      </c>
      <c r="BI102" s="42">
        <v>0</v>
      </c>
      <c r="BJ102" s="55">
        <v>541504663.11295998</v>
      </c>
      <c r="BK102" s="55">
        <f t="shared" si="54"/>
        <v>0</v>
      </c>
      <c r="BL102" s="56">
        <v>0</v>
      </c>
      <c r="BM102" s="55">
        <v>1444325929.6794</v>
      </c>
      <c r="BN102" s="55">
        <f t="shared" si="55"/>
        <v>126014851.27765</v>
      </c>
      <c r="BO102" s="42">
        <v>126014851.27765</v>
      </c>
      <c r="BP102" s="42">
        <v>0</v>
      </c>
      <c r="BQ102" s="55">
        <v>24051588.618212655</v>
      </c>
      <c r="BR102" s="55">
        <f t="shared" si="56"/>
        <v>0</v>
      </c>
      <c r="BS102" s="56"/>
      <c r="BT102" s="42">
        <v>0</v>
      </c>
      <c r="BU102" s="55">
        <f t="shared" si="57"/>
        <v>35317623.1872821</v>
      </c>
      <c r="BV102" s="42">
        <v>31516163.321625002</v>
      </c>
      <c r="BW102" s="42">
        <v>3801459.8656571</v>
      </c>
      <c r="BX102" s="55">
        <f t="shared" si="58"/>
        <v>0</v>
      </c>
      <c r="BY102" s="56">
        <v>0</v>
      </c>
      <c r="BZ102" s="55">
        <v>245970150.96796</v>
      </c>
      <c r="CA102" s="55">
        <f t="shared" si="59"/>
        <v>21052631.578956999</v>
      </c>
      <c r="CB102" s="56">
        <v>0</v>
      </c>
      <c r="CC102" s="56">
        <v>21052631.578956999</v>
      </c>
      <c r="CD102" s="55">
        <f t="shared" si="60"/>
        <v>29079704.696327999</v>
      </c>
      <c r="CE102" s="56">
        <v>29079704.696327999</v>
      </c>
      <c r="CF102" s="57">
        <v>0</v>
      </c>
      <c r="CG102" s="56"/>
      <c r="CH102" s="55">
        <f t="shared" si="61"/>
        <v>529885398.97800004</v>
      </c>
      <c r="CI102" s="42">
        <v>157812745.998</v>
      </c>
      <c r="CJ102" s="42">
        <v>367637405.98000002</v>
      </c>
      <c r="CK102" s="42">
        <v>4435247</v>
      </c>
      <c r="CL102" s="42">
        <v>0</v>
      </c>
      <c r="CM102" s="55">
        <f t="shared" si="62"/>
        <v>0</v>
      </c>
      <c r="CN102" s="56">
        <v>0</v>
      </c>
      <c r="CO102" s="55">
        <f t="shared" si="63"/>
        <v>13302998039.673491</v>
      </c>
      <c r="CP102" s="58">
        <f t="shared" si="64"/>
        <v>9396034627.11236</v>
      </c>
      <c r="CQ102" s="59">
        <f t="shared" si="65"/>
        <v>1286279832.8034499</v>
      </c>
      <c r="CR102" s="59">
        <f t="shared" si="66"/>
        <v>8109754794.3089104</v>
      </c>
      <c r="CS102" s="13">
        <f t="shared" si="67"/>
        <v>2797959319.618494</v>
      </c>
      <c r="CT102" s="60">
        <f t="shared" si="68"/>
        <v>502480174.369968</v>
      </c>
      <c r="CU102" s="60">
        <f t="shared" si="69"/>
        <v>1765593746.2705257</v>
      </c>
      <c r="CV102" s="60">
        <f t="shared" si="70"/>
        <v>529885398.97800004</v>
      </c>
      <c r="CW102" s="15">
        <f t="shared" si="71"/>
        <v>1109004092.9426367</v>
      </c>
      <c r="CX102" s="61">
        <f t="shared" si="74"/>
        <v>222093401.488565</v>
      </c>
      <c r="CY102" s="61">
        <f t="shared" si="75"/>
        <v>865858059.87511468</v>
      </c>
      <c r="CZ102" s="61">
        <f t="shared" si="72"/>
        <v>21052631.578956999</v>
      </c>
      <c r="DA102" s="114">
        <f t="shared" si="73"/>
        <v>0</v>
      </c>
      <c r="DC102" s="62"/>
      <c r="DD102" s="62"/>
      <c r="DE102" s="62"/>
      <c r="DF102" s="62"/>
      <c r="DG102" s="62"/>
      <c r="DH102" s="63"/>
      <c r="DI102" s="63"/>
      <c r="DJ102" s="63"/>
      <c r="DK102" s="63"/>
      <c r="DL102" s="64"/>
      <c r="DM102" s="34"/>
      <c r="DN102" s="62"/>
      <c r="DO102" s="62"/>
      <c r="DP102" s="62"/>
      <c r="DS102" s="65"/>
    </row>
    <row r="103" spans="1:123" x14ac:dyDescent="0.45">
      <c r="A103" s="1">
        <v>100</v>
      </c>
      <c r="B103" s="42">
        <v>601</v>
      </c>
      <c r="C103" s="42" t="s">
        <v>208</v>
      </c>
      <c r="D103" s="55">
        <f t="shared" si="40"/>
        <v>1605646344</v>
      </c>
      <c r="E103" s="56">
        <v>1605646344</v>
      </c>
      <c r="F103" s="55">
        <f t="shared" si="41"/>
        <v>644661142.77736294</v>
      </c>
      <c r="G103" s="42">
        <v>265142996.28191999</v>
      </c>
      <c r="H103" s="42">
        <v>0</v>
      </c>
      <c r="I103" s="42">
        <v>10138678.025582001</v>
      </c>
      <c r="J103" s="42">
        <v>0</v>
      </c>
      <c r="K103" s="42">
        <v>26791959.031491</v>
      </c>
      <c r="L103" s="42">
        <v>129480000.00004999</v>
      </c>
      <c r="M103" s="42">
        <v>77377662.514320001</v>
      </c>
      <c r="N103" s="42">
        <v>135729846.92399999</v>
      </c>
      <c r="O103" s="55">
        <f t="shared" si="42"/>
        <v>205285596</v>
      </c>
      <c r="P103" s="56">
        <v>0</v>
      </c>
      <c r="Q103" s="56">
        <v>205285596</v>
      </c>
      <c r="R103" s="55">
        <f t="shared" si="43"/>
        <v>61758750.585629001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61758750.585629001</v>
      </c>
      <c r="Z103" s="55">
        <f t="shared" si="44"/>
        <v>225000284.00931001</v>
      </c>
      <c r="AA103" s="55">
        <f t="shared" si="45"/>
        <v>0</v>
      </c>
      <c r="AB103" s="42">
        <v>0</v>
      </c>
      <c r="AC103" s="42">
        <v>0</v>
      </c>
      <c r="AD103" s="55">
        <f t="shared" si="46"/>
        <v>0</v>
      </c>
      <c r="AE103" s="42">
        <v>0</v>
      </c>
      <c r="AF103" s="42">
        <v>0</v>
      </c>
      <c r="AG103" s="55">
        <f t="shared" si="47"/>
        <v>225000284.00931001</v>
      </c>
      <c r="AH103" s="42">
        <v>93375117.875740007</v>
      </c>
      <c r="AI103" s="42">
        <v>131625166.13357</v>
      </c>
      <c r="AJ103" s="55">
        <f t="shared" si="48"/>
        <v>24864577.678739998</v>
      </c>
      <c r="AK103" s="42">
        <v>0</v>
      </c>
      <c r="AL103" s="42">
        <v>0</v>
      </c>
      <c r="AM103" s="42">
        <v>0</v>
      </c>
      <c r="AN103" s="42">
        <v>0</v>
      </c>
      <c r="AO103" s="42">
        <v>24864577.678739998</v>
      </c>
      <c r="AP103" s="55">
        <v>599822823.35371006</v>
      </c>
      <c r="AQ103" s="55">
        <f t="shared" si="49"/>
        <v>177779768.3470872</v>
      </c>
      <c r="AR103" s="42">
        <v>20953662.639768042</v>
      </c>
      <c r="AS103" s="42">
        <v>8980141.1313291602</v>
      </c>
      <c r="AT103" s="42">
        <v>147845964.57598999</v>
      </c>
      <c r="AU103" s="55">
        <f t="shared" si="50"/>
        <v>103993296.91638499</v>
      </c>
      <c r="AV103" s="42">
        <v>26649546.916384999</v>
      </c>
      <c r="AW103" s="42">
        <v>77343750</v>
      </c>
      <c r="AX103" s="55">
        <v>0</v>
      </c>
      <c r="AY103" s="55">
        <v>0</v>
      </c>
      <c r="AZ103" s="55">
        <f t="shared" si="51"/>
        <v>0</v>
      </c>
      <c r="BA103" s="56">
        <v>0</v>
      </c>
      <c r="BB103" s="55">
        <f t="shared" si="52"/>
        <v>9949504523.9971886</v>
      </c>
      <c r="BC103" s="56">
        <v>7213467120.0001001</v>
      </c>
      <c r="BD103" s="56">
        <v>2254251479.9972</v>
      </c>
      <c r="BE103" s="56">
        <v>481785923.99989003</v>
      </c>
      <c r="BF103" s="55">
        <f t="shared" si="53"/>
        <v>2366274684.5698633</v>
      </c>
      <c r="BG103" s="42">
        <v>538937421.8713305</v>
      </c>
      <c r="BH103" s="42">
        <v>1521541356.6985326</v>
      </c>
      <c r="BI103" s="42">
        <v>305795906</v>
      </c>
      <c r="BJ103" s="55">
        <v>611149523.95718002</v>
      </c>
      <c r="BK103" s="55">
        <f t="shared" si="54"/>
        <v>0</v>
      </c>
      <c r="BL103" s="56">
        <v>0</v>
      </c>
      <c r="BM103" s="55">
        <v>1581963300</v>
      </c>
      <c r="BN103" s="55">
        <f t="shared" si="55"/>
        <v>125315196.23657</v>
      </c>
      <c r="BO103" s="42">
        <v>125315196.23657</v>
      </c>
      <c r="BP103" s="42">
        <v>0</v>
      </c>
      <c r="BQ103" s="55">
        <v>542182329.06654549</v>
      </c>
      <c r="BR103" s="55">
        <f t="shared" si="56"/>
        <v>0</v>
      </c>
      <c r="BS103" s="56"/>
      <c r="BT103" s="42">
        <v>0</v>
      </c>
      <c r="BU103" s="55">
        <f t="shared" si="57"/>
        <v>35806944.274653204</v>
      </c>
      <c r="BV103" s="42">
        <v>31648662.076905001</v>
      </c>
      <c r="BW103" s="42">
        <v>4158282.1977482</v>
      </c>
      <c r="BX103" s="55">
        <f t="shared" si="58"/>
        <v>0</v>
      </c>
      <c r="BY103" s="56">
        <v>0</v>
      </c>
      <c r="BZ103" s="55">
        <v>228893380.95778</v>
      </c>
      <c r="CA103" s="55">
        <f t="shared" si="59"/>
        <v>21052631.578956999</v>
      </c>
      <c r="CB103" s="56">
        <v>0</v>
      </c>
      <c r="CC103" s="56">
        <v>21052631.578956999</v>
      </c>
      <c r="CD103" s="55">
        <f t="shared" si="60"/>
        <v>34627729.864846997</v>
      </c>
      <c r="CE103" s="56">
        <v>34627729.864846997</v>
      </c>
      <c r="CF103" s="57">
        <v>0</v>
      </c>
      <c r="CG103" s="56"/>
      <c r="CH103" s="55">
        <f t="shared" si="61"/>
        <v>1211386537.7313499</v>
      </c>
      <c r="CI103" s="42">
        <v>338104786.11135</v>
      </c>
      <c r="CJ103" s="42">
        <v>773742462.62</v>
      </c>
      <c r="CK103" s="42">
        <v>99539289</v>
      </c>
      <c r="CL103" s="42">
        <v>0</v>
      </c>
      <c r="CM103" s="55">
        <f t="shared" si="62"/>
        <v>200000000</v>
      </c>
      <c r="CN103" s="56">
        <v>200000000</v>
      </c>
      <c r="CO103" s="55">
        <f t="shared" si="63"/>
        <v>20556969365.90316</v>
      </c>
      <c r="CP103" s="58">
        <f t="shared" si="64"/>
        <v>13942222587.350899</v>
      </c>
      <c r="CQ103" s="59">
        <f t="shared" si="65"/>
        <v>1810931940</v>
      </c>
      <c r="CR103" s="59">
        <f t="shared" si="66"/>
        <v>12131290647.350899</v>
      </c>
      <c r="CS103" s="13">
        <f t="shared" si="67"/>
        <v>4657610754.3873634</v>
      </c>
      <c r="CT103" s="60">
        <f t="shared" si="68"/>
        <v>706419893.36299193</v>
      </c>
      <c r="CU103" s="60">
        <f t="shared" si="69"/>
        <v>2739804323.2930212</v>
      </c>
      <c r="CV103" s="60">
        <f t="shared" si="70"/>
        <v>1211386537.7313499</v>
      </c>
      <c r="CW103" s="15">
        <f t="shared" si="71"/>
        <v>1957136024.1648977</v>
      </c>
      <c r="CX103" s="61">
        <f t="shared" si="74"/>
        <v>249864861.68805</v>
      </c>
      <c r="CY103" s="61">
        <f t="shared" si="75"/>
        <v>1486218530.8978906</v>
      </c>
      <c r="CZ103" s="61">
        <f t="shared" si="72"/>
        <v>221052631.57895699</v>
      </c>
      <c r="DA103" s="114">
        <f t="shared" si="73"/>
        <v>0</v>
      </c>
      <c r="DC103" s="62"/>
      <c r="DD103" s="62"/>
      <c r="DE103" s="62"/>
      <c r="DF103" s="62"/>
      <c r="DG103" s="62"/>
      <c r="DH103" s="63"/>
      <c r="DI103" s="63"/>
      <c r="DJ103" s="63"/>
      <c r="DK103" s="63"/>
      <c r="DL103" s="64"/>
      <c r="DM103" s="34"/>
      <c r="DN103" s="62"/>
      <c r="DO103" s="62"/>
      <c r="DP103" s="62"/>
      <c r="DS103" s="65"/>
    </row>
    <row r="104" spans="1:123" x14ac:dyDescent="0.45">
      <c r="A104" s="1">
        <v>101</v>
      </c>
      <c r="B104" s="42">
        <v>602</v>
      </c>
      <c r="C104" s="42" t="s">
        <v>209</v>
      </c>
      <c r="D104" s="55">
        <f t="shared" si="40"/>
        <v>1731154596.085</v>
      </c>
      <c r="E104" s="56">
        <v>1731154596.085</v>
      </c>
      <c r="F104" s="55">
        <f t="shared" si="41"/>
        <v>548643727.92903888</v>
      </c>
      <c r="G104" s="42">
        <v>234179430.68823001</v>
      </c>
      <c r="H104" s="42">
        <v>0</v>
      </c>
      <c r="I104" s="42">
        <v>4807892.8614269001</v>
      </c>
      <c r="J104" s="42">
        <v>0</v>
      </c>
      <c r="K104" s="42">
        <v>26791959.031491</v>
      </c>
      <c r="L104" s="42">
        <v>106919999.99993999</v>
      </c>
      <c r="M104" s="42">
        <v>73126142.595951006</v>
      </c>
      <c r="N104" s="42">
        <v>102818302.752</v>
      </c>
      <c r="O104" s="55">
        <f t="shared" si="42"/>
        <v>78061764.000037</v>
      </c>
      <c r="P104" s="56">
        <v>0</v>
      </c>
      <c r="Q104" s="56">
        <v>78061764.000037</v>
      </c>
      <c r="R104" s="55">
        <f t="shared" si="43"/>
        <v>78148726.862801999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78148726.862801999</v>
      </c>
      <c r="Z104" s="55">
        <f t="shared" si="44"/>
        <v>177456878.39645702</v>
      </c>
      <c r="AA104" s="55">
        <f t="shared" si="45"/>
        <v>0</v>
      </c>
      <c r="AB104" s="42">
        <v>0</v>
      </c>
      <c r="AC104" s="42">
        <v>0</v>
      </c>
      <c r="AD104" s="55">
        <f t="shared" si="46"/>
        <v>0</v>
      </c>
      <c r="AE104" s="42">
        <v>0</v>
      </c>
      <c r="AF104" s="42">
        <v>0</v>
      </c>
      <c r="AG104" s="55">
        <f t="shared" si="47"/>
        <v>177456878.39645702</v>
      </c>
      <c r="AH104" s="42">
        <v>73644604.543897003</v>
      </c>
      <c r="AI104" s="42">
        <v>103812273.85256</v>
      </c>
      <c r="AJ104" s="55">
        <f t="shared" si="48"/>
        <v>32729616.657000002</v>
      </c>
      <c r="AK104" s="42">
        <v>0</v>
      </c>
      <c r="AL104" s="42">
        <v>0</v>
      </c>
      <c r="AM104" s="42">
        <v>0</v>
      </c>
      <c r="AN104" s="42">
        <v>0</v>
      </c>
      <c r="AO104" s="42">
        <v>32729616.657000002</v>
      </c>
      <c r="AP104" s="55">
        <v>574785939.83406997</v>
      </c>
      <c r="AQ104" s="55">
        <f t="shared" si="49"/>
        <v>174486272.06298631</v>
      </c>
      <c r="AR104" s="42">
        <v>18099415.24247241</v>
      </c>
      <c r="AS104" s="42">
        <v>7756892.2467738902</v>
      </c>
      <c r="AT104" s="42">
        <v>148629964.57374001</v>
      </c>
      <c r="AU104" s="55">
        <f t="shared" si="50"/>
        <v>92066932.951310992</v>
      </c>
      <c r="AV104" s="42">
        <v>21168495.451311</v>
      </c>
      <c r="AW104" s="42">
        <v>70898437.5</v>
      </c>
      <c r="AX104" s="55">
        <v>0</v>
      </c>
      <c r="AY104" s="55">
        <v>0</v>
      </c>
      <c r="AZ104" s="55">
        <f t="shared" si="51"/>
        <v>0</v>
      </c>
      <c r="BA104" s="56">
        <v>0</v>
      </c>
      <c r="BB104" s="55">
        <f t="shared" si="52"/>
        <v>4669909813.2351999</v>
      </c>
      <c r="BC104" s="56">
        <v>3619562426.1978002</v>
      </c>
      <c r="BD104" s="56">
        <v>1050347387.0374</v>
      </c>
      <c r="BE104" s="56">
        <v>0</v>
      </c>
      <c r="BF104" s="55">
        <f t="shared" si="53"/>
        <v>925782325.49946499</v>
      </c>
      <c r="BG104" s="42">
        <v>293600720.08458441</v>
      </c>
      <c r="BH104" s="42">
        <v>632181605.41488063</v>
      </c>
      <c r="BI104" s="42">
        <v>0</v>
      </c>
      <c r="BJ104" s="55">
        <v>507919925.68870002</v>
      </c>
      <c r="BK104" s="55">
        <f t="shared" si="54"/>
        <v>0</v>
      </c>
      <c r="BL104" s="56">
        <v>0</v>
      </c>
      <c r="BM104" s="55">
        <v>1263604199.7595</v>
      </c>
      <c r="BN104" s="55">
        <f t="shared" si="55"/>
        <v>91136139.096382007</v>
      </c>
      <c r="BO104" s="42">
        <v>91136139.096382007</v>
      </c>
      <c r="BP104" s="42">
        <v>0</v>
      </c>
      <c r="BQ104" s="55">
        <v>1044350345.9777126</v>
      </c>
      <c r="BR104" s="55">
        <f t="shared" si="56"/>
        <v>0</v>
      </c>
      <c r="BS104" s="56"/>
      <c r="BT104" s="42">
        <v>0</v>
      </c>
      <c r="BU104" s="55">
        <f t="shared" si="57"/>
        <v>35306655.812169299</v>
      </c>
      <c r="BV104" s="42">
        <v>32449248.750870001</v>
      </c>
      <c r="BW104" s="42">
        <v>2857407.0612992998</v>
      </c>
      <c r="BX104" s="55">
        <f t="shared" si="58"/>
        <v>0</v>
      </c>
      <c r="BY104" s="56">
        <v>0</v>
      </c>
      <c r="BZ104" s="55">
        <v>294230131.94760001</v>
      </c>
      <c r="CA104" s="55">
        <f t="shared" si="59"/>
        <v>21052631.578956999</v>
      </c>
      <c r="CB104" s="56">
        <v>0</v>
      </c>
      <c r="CC104" s="56">
        <v>21052631.578956999</v>
      </c>
      <c r="CD104" s="55">
        <f t="shared" si="60"/>
        <v>26835796.385777999</v>
      </c>
      <c r="CE104" s="56">
        <v>26835796.385777999</v>
      </c>
      <c r="CF104" s="57">
        <v>0</v>
      </c>
      <c r="CG104" s="56"/>
      <c r="CH104" s="55">
        <f t="shared" si="61"/>
        <v>359427818.68830001</v>
      </c>
      <c r="CI104" s="42">
        <v>123730555.3383</v>
      </c>
      <c r="CJ104" s="42">
        <v>235697263.34999999</v>
      </c>
      <c r="CK104" s="42">
        <v>0</v>
      </c>
      <c r="CL104" s="42">
        <v>0</v>
      </c>
      <c r="CM104" s="55">
        <f t="shared" si="62"/>
        <v>300000000</v>
      </c>
      <c r="CN104" s="56">
        <v>300000000</v>
      </c>
      <c r="CO104" s="55">
        <f t="shared" si="63"/>
        <v>13027090238.448467</v>
      </c>
      <c r="CP104" s="58">
        <f t="shared" si="64"/>
        <v>8317516312.9138069</v>
      </c>
      <c r="CQ104" s="59">
        <f t="shared" si="65"/>
        <v>1809216360.085037</v>
      </c>
      <c r="CR104" s="59">
        <f t="shared" si="66"/>
        <v>6508299952.8287697</v>
      </c>
      <c r="CS104" s="13">
        <f t="shared" si="67"/>
        <v>2239767462.3369217</v>
      </c>
      <c r="CT104" s="60">
        <f t="shared" si="68"/>
        <v>626792454.79184091</v>
      </c>
      <c r="CU104" s="60">
        <f t="shared" si="69"/>
        <v>1253547188.8567805</v>
      </c>
      <c r="CV104" s="60">
        <f t="shared" si="70"/>
        <v>359427818.68830001</v>
      </c>
      <c r="CW104" s="15">
        <f t="shared" si="71"/>
        <v>2469806463.1977382</v>
      </c>
      <c r="CX104" s="61">
        <f t="shared" si="74"/>
        <v>210186495.05345702</v>
      </c>
      <c r="CY104" s="61">
        <f t="shared" si="75"/>
        <v>1938567336.5653238</v>
      </c>
      <c r="CZ104" s="61">
        <f t="shared" si="72"/>
        <v>321052631.57895702</v>
      </c>
      <c r="DA104" s="114">
        <f t="shared" si="73"/>
        <v>0</v>
      </c>
      <c r="DC104" s="62"/>
      <c r="DD104" s="62"/>
      <c r="DE104" s="62"/>
      <c r="DF104" s="62"/>
      <c r="DG104" s="62"/>
      <c r="DH104" s="63"/>
      <c r="DI104" s="63"/>
      <c r="DJ104" s="63"/>
      <c r="DK104" s="63"/>
      <c r="DL104" s="64"/>
      <c r="DM104" s="34"/>
      <c r="DN104" s="62"/>
      <c r="DO104" s="62"/>
      <c r="DP104" s="62"/>
      <c r="DS104" s="65"/>
    </row>
    <row r="105" spans="1:123" x14ac:dyDescent="0.45">
      <c r="A105" s="1">
        <v>102</v>
      </c>
      <c r="B105" s="42">
        <v>603</v>
      </c>
      <c r="C105" s="42" t="s">
        <v>210</v>
      </c>
      <c r="D105" s="55">
        <f t="shared" si="40"/>
        <v>759714446.16241002</v>
      </c>
      <c r="E105" s="56">
        <v>759714446.16241002</v>
      </c>
      <c r="F105" s="55">
        <f t="shared" si="41"/>
        <v>500072564.9686892</v>
      </c>
      <c r="G105" s="42">
        <v>225325154.22444001</v>
      </c>
      <c r="H105" s="42">
        <v>0</v>
      </c>
      <c r="I105" s="42">
        <v>6824763.1719381995</v>
      </c>
      <c r="J105" s="42">
        <v>29999999.999984</v>
      </c>
      <c r="K105" s="42">
        <v>26791959.031491</v>
      </c>
      <c r="L105" s="42">
        <v>62520000.000082001</v>
      </c>
      <c r="M105" s="42">
        <v>61647038.816353999</v>
      </c>
      <c r="N105" s="42">
        <v>86963649.724399999</v>
      </c>
      <c r="O105" s="55">
        <f t="shared" si="42"/>
        <v>189076415.99983001</v>
      </c>
      <c r="P105" s="56">
        <v>0</v>
      </c>
      <c r="Q105" s="56">
        <v>189076415.99983001</v>
      </c>
      <c r="R105" s="55">
        <f t="shared" si="43"/>
        <v>57031028.617481999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57031028.617481999</v>
      </c>
      <c r="Z105" s="55">
        <f t="shared" si="44"/>
        <v>1002461892.58377</v>
      </c>
      <c r="AA105" s="55">
        <f t="shared" si="45"/>
        <v>1002461892.58377</v>
      </c>
      <c r="AB105" s="42">
        <v>416021685.41756999</v>
      </c>
      <c r="AC105" s="42">
        <v>586440207.16620004</v>
      </c>
      <c r="AD105" s="55">
        <f t="shared" si="46"/>
        <v>0</v>
      </c>
      <c r="AE105" s="42">
        <v>0</v>
      </c>
      <c r="AF105" s="42">
        <v>0</v>
      </c>
      <c r="AG105" s="55">
        <f t="shared" si="47"/>
        <v>0</v>
      </c>
      <c r="AH105" s="42">
        <v>0</v>
      </c>
      <c r="AI105" s="42">
        <v>0</v>
      </c>
      <c r="AJ105" s="55">
        <f t="shared" si="48"/>
        <v>37535486.443740003</v>
      </c>
      <c r="AK105" s="42">
        <v>0</v>
      </c>
      <c r="AL105" s="42">
        <v>0</v>
      </c>
      <c r="AM105" s="42">
        <v>0</v>
      </c>
      <c r="AN105" s="42">
        <v>0</v>
      </c>
      <c r="AO105" s="42">
        <v>37535486.443740003</v>
      </c>
      <c r="AP105" s="55">
        <v>617028503.75371003</v>
      </c>
      <c r="AQ105" s="55">
        <f t="shared" si="49"/>
        <v>246389489.35116759</v>
      </c>
      <c r="AR105" s="42">
        <v>20753267.480937317</v>
      </c>
      <c r="AS105" s="42">
        <v>8894257.4918302801</v>
      </c>
      <c r="AT105" s="42">
        <v>216741964.3784</v>
      </c>
      <c r="AU105" s="55">
        <f t="shared" si="50"/>
        <v>57129713.333292998</v>
      </c>
      <c r="AV105" s="42">
        <v>24903150.833292998</v>
      </c>
      <c r="AW105" s="42">
        <v>32226562.5</v>
      </c>
      <c r="AX105" s="55">
        <v>0</v>
      </c>
      <c r="AY105" s="55">
        <v>409125000</v>
      </c>
      <c r="AZ105" s="55">
        <f t="shared" si="51"/>
        <v>0</v>
      </c>
      <c r="BA105" s="56">
        <v>0</v>
      </c>
      <c r="BB105" s="55">
        <f t="shared" si="52"/>
        <v>5695134992.2344103</v>
      </c>
      <c r="BC105" s="56">
        <v>4127131473.6813002</v>
      </c>
      <c r="BD105" s="56">
        <v>1167675634.5567999</v>
      </c>
      <c r="BE105" s="56">
        <v>400327883.99631</v>
      </c>
      <c r="BF105" s="55">
        <f t="shared" si="53"/>
        <v>1491396902.8322694</v>
      </c>
      <c r="BG105" s="42">
        <v>472407966.30876368</v>
      </c>
      <c r="BH105" s="42">
        <v>664095590.52350569</v>
      </c>
      <c r="BI105" s="42">
        <v>354893346</v>
      </c>
      <c r="BJ105" s="55">
        <v>552587436.48968995</v>
      </c>
      <c r="BK105" s="55">
        <f t="shared" si="54"/>
        <v>0</v>
      </c>
      <c r="BL105" s="56">
        <v>0</v>
      </c>
      <c r="BM105" s="55">
        <v>1928371101.3597</v>
      </c>
      <c r="BN105" s="55">
        <f t="shared" si="55"/>
        <v>336599593.07187998</v>
      </c>
      <c r="BO105" s="42">
        <v>111733447.10523</v>
      </c>
      <c r="BP105" s="42">
        <v>224866145.96665001</v>
      </c>
      <c r="BQ105" s="55">
        <v>42090280.082045555</v>
      </c>
      <c r="BR105" s="55">
        <f t="shared" si="56"/>
        <v>54297201.122327998</v>
      </c>
      <c r="BS105" s="56"/>
      <c r="BT105" s="42">
        <v>54297201.122327998</v>
      </c>
      <c r="BU105" s="55">
        <f t="shared" si="57"/>
        <v>35594535.632046498</v>
      </c>
      <c r="BV105" s="42">
        <v>31571909.23959</v>
      </c>
      <c r="BW105" s="42">
        <v>4022626.3924564999</v>
      </c>
      <c r="BX105" s="55">
        <f t="shared" si="58"/>
        <v>0</v>
      </c>
      <c r="BY105" s="56">
        <v>0</v>
      </c>
      <c r="BZ105" s="55">
        <v>244484646.25929999</v>
      </c>
      <c r="CA105" s="55">
        <f t="shared" si="59"/>
        <v>0</v>
      </c>
      <c r="CB105" s="56">
        <v>0</v>
      </c>
      <c r="CC105" s="56">
        <v>0</v>
      </c>
      <c r="CD105" s="55">
        <f t="shared" si="60"/>
        <v>33886287.561378002</v>
      </c>
      <c r="CE105" s="56">
        <v>33886287.561378002</v>
      </c>
      <c r="CF105" s="57">
        <v>0</v>
      </c>
      <c r="CG105" s="56"/>
      <c r="CH105" s="55">
        <f t="shared" si="61"/>
        <v>673715772.25318003</v>
      </c>
      <c r="CI105" s="42">
        <v>326511868.71318001</v>
      </c>
      <c r="CJ105" s="42">
        <v>347203903.54000002</v>
      </c>
      <c r="CK105" s="42">
        <v>0</v>
      </c>
      <c r="CL105" s="42">
        <v>0</v>
      </c>
      <c r="CM105" s="55">
        <f t="shared" si="62"/>
        <v>0</v>
      </c>
      <c r="CN105" s="56">
        <v>0</v>
      </c>
      <c r="CO105" s="55">
        <f t="shared" si="63"/>
        <v>14963723290.11232</v>
      </c>
      <c r="CP105" s="58">
        <f t="shared" si="64"/>
        <v>9189325459.5100594</v>
      </c>
      <c r="CQ105" s="59">
        <f t="shared" si="65"/>
        <v>948790862.16224003</v>
      </c>
      <c r="CR105" s="59">
        <f t="shared" si="66"/>
        <v>8240534597.3478203</v>
      </c>
      <c r="CS105" s="13">
        <f t="shared" si="67"/>
        <v>3374686174.2880931</v>
      </c>
      <c r="CT105" s="60">
        <f t="shared" si="68"/>
        <v>557103593.58617115</v>
      </c>
      <c r="CU105" s="60">
        <f t="shared" si="69"/>
        <v>2143866808.4487417</v>
      </c>
      <c r="CV105" s="60">
        <f t="shared" si="70"/>
        <v>673715772.25318003</v>
      </c>
      <c r="CW105" s="15">
        <f t="shared" si="71"/>
        <v>2345414455.1918387</v>
      </c>
      <c r="CX105" s="61">
        <f t="shared" si="74"/>
        <v>1039997379.02751</v>
      </c>
      <c r="CY105" s="61">
        <f t="shared" si="75"/>
        <v>1305417076.1643286</v>
      </c>
      <c r="CZ105" s="61">
        <f t="shared" si="72"/>
        <v>0</v>
      </c>
      <c r="DA105" s="114">
        <f t="shared" si="73"/>
        <v>54297201.122327998</v>
      </c>
      <c r="DC105" s="62"/>
      <c r="DD105" s="62"/>
      <c r="DE105" s="62"/>
      <c r="DF105" s="62"/>
      <c r="DG105" s="62"/>
      <c r="DH105" s="63"/>
      <c r="DI105" s="63"/>
      <c r="DJ105" s="63"/>
      <c r="DK105" s="63"/>
      <c r="DL105" s="64"/>
      <c r="DM105" s="34"/>
      <c r="DN105" s="62"/>
      <c r="DO105" s="62"/>
      <c r="DP105" s="62"/>
      <c r="DS105" s="65"/>
    </row>
    <row r="106" spans="1:123" x14ac:dyDescent="0.45">
      <c r="A106" s="1">
        <v>103</v>
      </c>
      <c r="B106" s="42">
        <v>604</v>
      </c>
      <c r="C106" s="42" t="s">
        <v>211</v>
      </c>
      <c r="D106" s="55">
        <f t="shared" si="40"/>
        <v>1615999903.7969</v>
      </c>
      <c r="E106" s="56">
        <v>1615999903.7969</v>
      </c>
      <c r="F106" s="55">
        <f t="shared" si="41"/>
        <v>585513205.53138566</v>
      </c>
      <c r="G106" s="42">
        <v>284460862.43676001</v>
      </c>
      <c r="H106" s="42">
        <v>0</v>
      </c>
      <c r="I106" s="42">
        <v>3178098.6711177002</v>
      </c>
      <c r="J106" s="42">
        <v>0</v>
      </c>
      <c r="K106" s="42">
        <v>26791959.031491</v>
      </c>
      <c r="L106" s="42">
        <v>115320000.00006001</v>
      </c>
      <c r="M106" s="42">
        <v>50167935.036757</v>
      </c>
      <c r="N106" s="42">
        <v>105594350.35519999</v>
      </c>
      <c r="O106" s="55">
        <f t="shared" si="42"/>
        <v>600056364.00012004</v>
      </c>
      <c r="P106" s="56">
        <v>0</v>
      </c>
      <c r="Q106" s="56">
        <v>600056364.00012004</v>
      </c>
      <c r="R106" s="55">
        <f t="shared" si="43"/>
        <v>28830628.258136999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28830628.258136999</v>
      </c>
      <c r="Z106" s="55">
        <f t="shared" si="44"/>
        <v>1649524310.51125</v>
      </c>
      <c r="AA106" s="55">
        <f t="shared" si="45"/>
        <v>1649524310.51125</v>
      </c>
      <c r="AB106" s="42">
        <v>684552588.85443997</v>
      </c>
      <c r="AC106" s="42">
        <v>964971721.65681005</v>
      </c>
      <c r="AD106" s="55">
        <f t="shared" si="46"/>
        <v>0</v>
      </c>
      <c r="AE106" s="42">
        <v>0</v>
      </c>
      <c r="AF106" s="42">
        <v>0</v>
      </c>
      <c r="AG106" s="55">
        <f t="shared" si="47"/>
        <v>0</v>
      </c>
      <c r="AH106" s="42">
        <v>0</v>
      </c>
      <c r="AI106" s="42">
        <v>0</v>
      </c>
      <c r="AJ106" s="55">
        <f t="shared" si="48"/>
        <v>24226146.67884</v>
      </c>
      <c r="AK106" s="42">
        <v>0</v>
      </c>
      <c r="AL106" s="42">
        <v>0</v>
      </c>
      <c r="AM106" s="42">
        <v>0</v>
      </c>
      <c r="AN106" s="42">
        <v>0</v>
      </c>
      <c r="AO106" s="42">
        <v>24226146.67884</v>
      </c>
      <c r="AP106" s="55">
        <v>333054445.91347998</v>
      </c>
      <c r="AQ106" s="55">
        <f t="shared" si="49"/>
        <v>221525146.81617901</v>
      </c>
      <c r="AR106" s="42">
        <v>39199427.603629306</v>
      </c>
      <c r="AS106" s="42">
        <v>16799754.687269699</v>
      </c>
      <c r="AT106" s="42">
        <v>165525964.52528</v>
      </c>
      <c r="AU106" s="55">
        <f t="shared" si="50"/>
        <v>99288612.208765998</v>
      </c>
      <c r="AV106" s="42">
        <v>47726112.208765998</v>
      </c>
      <c r="AW106" s="42">
        <v>51562500</v>
      </c>
      <c r="AX106" s="55">
        <v>0</v>
      </c>
      <c r="AY106" s="55">
        <v>0</v>
      </c>
      <c r="AZ106" s="55">
        <f t="shared" si="51"/>
        <v>0</v>
      </c>
      <c r="BA106" s="56">
        <v>0</v>
      </c>
      <c r="BB106" s="55">
        <f t="shared" si="52"/>
        <v>2887655380.5966301</v>
      </c>
      <c r="BC106" s="56">
        <v>2251415328.632</v>
      </c>
      <c r="BD106" s="56">
        <v>453568634.58295</v>
      </c>
      <c r="BE106" s="56">
        <v>182671417.38168001</v>
      </c>
      <c r="BF106" s="55">
        <f t="shared" si="53"/>
        <v>521457269.55803633</v>
      </c>
      <c r="BG106" s="42">
        <v>225944032.03423181</v>
      </c>
      <c r="BH106" s="42">
        <v>295513237.52380449</v>
      </c>
      <c r="BI106" s="42">
        <v>0</v>
      </c>
      <c r="BJ106" s="55">
        <v>896882510.90794003</v>
      </c>
      <c r="BK106" s="55">
        <f t="shared" si="54"/>
        <v>0</v>
      </c>
      <c r="BL106" s="56">
        <v>0</v>
      </c>
      <c r="BM106" s="55">
        <v>2115301502.5351</v>
      </c>
      <c r="BN106" s="55">
        <f t="shared" si="55"/>
        <v>412630423.99075997</v>
      </c>
      <c r="BO106" s="42">
        <v>119430052.53417</v>
      </c>
      <c r="BP106" s="42">
        <v>293200371.45659</v>
      </c>
      <c r="BQ106" s="55">
        <v>30064485.77328603</v>
      </c>
      <c r="BR106" s="55">
        <f t="shared" si="56"/>
        <v>0</v>
      </c>
      <c r="BS106" s="56"/>
      <c r="BT106" s="42">
        <v>0</v>
      </c>
      <c r="BU106" s="55">
        <f t="shared" si="57"/>
        <v>52493587.695790797</v>
      </c>
      <c r="BV106" s="42">
        <v>46284127.906994998</v>
      </c>
      <c r="BW106" s="42">
        <v>6209459.7887957999</v>
      </c>
      <c r="BX106" s="55">
        <f t="shared" si="58"/>
        <v>0</v>
      </c>
      <c r="BY106" s="56">
        <v>0</v>
      </c>
      <c r="BZ106" s="55">
        <v>287395472.24466002</v>
      </c>
      <c r="CA106" s="55">
        <f t="shared" si="59"/>
        <v>21052631.578956999</v>
      </c>
      <c r="CB106" s="56">
        <v>0</v>
      </c>
      <c r="CC106" s="56">
        <v>21052631.578956999</v>
      </c>
      <c r="CD106" s="55">
        <f t="shared" si="60"/>
        <v>50323738.156768002</v>
      </c>
      <c r="CE106" s="56">
        <v>50323738.156768002</v>
      </c>
      <c r="CF106" s="57">
        <v>0</v>
      </c>
      <c r="CG106" s="56"/>
      <c r="CH106" s="55">
        <f t="shared" si="61"/>
        <v>254935357.13983101</v>
      </c>
      <c r="CI106" s="42">
        <v>44801351.929830998</v>
      </c>
      <c r="CJ106" s="42">
        <v>210134005.21000001</v>
      </c>
      <c r="CK106" s="42">
        <v>0</v>
      </c>
      <c r="CL106" s="42">
        <v>0</v>
      </c>
      <c r="CM106" s="55">
        <f t="shared" si="62"/>
        <v>0</v>
      </c>
      <c r="CN106" s="56">
        <v>0</v>
      </c>
      <c r="CO106" s="55">
        <f t="shared" si="63"/>
        <v>12688211123.892818</v>
      </c>
      <c r="CP106" s="58">
        <f t="shared" si="64"/>
        <v>7552067596.8422298</v>
      </c>
      <c r="CQ106" s="59">
        <f t="shared" si="65"/>
        <v>2216056267.79702</v>
      </c>
      <c r="CR106" s="59">
        <f t="shared" si="66"/>
        <v>5336011329.0452099</v>
      </c>
      <c r="CS106" s="13">
        <f t="shared" si="67"/>
        <v>2127709357.146888</v>
      </c>
      <c r="CT106" s="60">
        <f t="shared" si="68"/>
        <v>614343833.78952265</v>
      </c>
      <c r="CU106" s="60">
        <f t="shared" si="69"/>
        <v>1258430166.2175343</v>
      </c>
      <c r="CV106" s="60">
        <f t="shared" si="70"/>
        <v>254935357.13983101</v>
      </c>
      <c r="CW106" s="15">
        <f t="shared" si="71"/>
        <v>3008434169.9036994</v>
      </c>
      <c r="CX106" s="61">
        <f t="shared" si="74"/>
        <v>1673750457.1900899</v>
      </c>
      <c r="CY106" s="61">
        <f t="shared" si="75"/>
        <v>1313631081.1346521</v>
      </c>
      <c r="CZ106" s="61">
        <f t="shared" si="72"/>
        <v>21052631.578956999</v>
      </c>
      <c r="DA106" s="114">
        <f t="shared" si="73"/>
        <v>0</v>
      </c>
      <c r="DC106" s="62"/>
      <c r="DD106" s="62"/>
      <c r="DE106" s="62"/>
      <c r="DF106" s="62"/>
      <c r="DG106" s="62"/>
      <c r="DH106" s="63"/>
      <c r="DI106" s="63"/>
      <c r="DJ106" s="63"/>
      <c r="DK106" s="63"/>
      <c r="DL106" s="64"/>
      <c r="DM106" s="34"/>
      <c r="DN106" s="62"/>
      <c r="DO106" s="62"/>
      <c r="DP106" s="62"/>
      <c r="DS106" s="65"/>
    </row>
    <row r="107" spans="1:123" x14ac:dyDescent="0.45">
      <c r="A107" s="1">
        <v>104</v>
      </c>
      <c r="B107" s="42">
        <v>605</v>
      </c>
      <c r="C107" s="42" t="s">
        <v>212</v>
      </c>
      <c r="D107" s="55">
        <f t="shared" si="40"/>
        <v>1320919715.0051999</v>
      </c>
      <c r="E107" s="56">
        <v>1320919715.0051999</v>
      </c>
      <c r="F107" s="55">
        <f t="shared" si="41"/>
        <v>708032982.29910398</v>
      </c>
      <c r="G107" s="42">
        <v>305293457.62090999</v>
      </c>
      <c r="H107" s="42">
        <v>0</v>
      </c>
      <c r="I107" s="42">
        <v>5649953.1930940002</v>
      </c>
      <c r="J107" s="42">
        <v>0</v>
      </c>
      <c r="K107" s="42">
        <v>26791959.031491</v>
      </c>
      <c r="L107" s="42">
        <v>118079999.99996001</v>
      </c>
      <c r="M107" s="42">
        <v>65048254.751048997</v>
      </c>
      <c r="N107" s="42">
        <v>187169357.7026</v>
      </c>
      <c r="O107" s="55">
        <f t="shared" si="42"/>
        <v>157213764.00018999</v>
      </c>
      <c r="P107" s="56">
        <v>0</v>
      </c>
      <c r="Q107" s="56">
        <v>157213764.00018999</v>
      </c>
      <c r="R107" s="55">
        <f t="shared" si="43"/>
        <v>40400023.277360998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40400023.277360998</v>
      </c>
      <c r="Z107" s="55">
        <f t="shared" si="44"/>
        <v>1433146278.77613</v>
      </c>
      <c r="AA107" s="55">
        <f t="shared" si="45"/>
        <v>1433146278.77613</v>
      </c>
      <c r="AB107" s="42">
        <v>594755705.68537998</v>
      </c>
      <c r="AC107" s="42">
        <v>838390573.09074998</v>
      </c>
      <c r="AD107" s="55">
        <f t="shared" si="46"/>
        <v>0</v>
      </c>
      <c r="AE107" s="42">
        <v>0</v>
      </c>
      <c r="AF107" s="42">
        <v>0</v>
      </c>
      <c r="AG107" s="55">
        <f t="shared" si="47"/>
        <v>0</v>
      </c>
      <c r="AH107" s="42">
        <v>0</v>
      </c>
      <c r="AI107" s="42">
        <v>0</v>
      </c>
      <c r="AJ107" s="55">
        <f t="shared" si="48"/>
        <v>27226168.412459999</v>
      </c>
      <c r="AK107" s="42">
        <v>0</v>
      </c>
      <c r="AL107" s="42">
        <v>0</v>
      </c>
      <c r="AM107" s="42">
        <v>0</v>
      </c>
      <c r="AN107" s="42">
        <v>0</v>
      </c>
      <c r="AO107" s="42">
        <v>27226168.412459999</v>
      </c>
      <c r="AP107" s="55">
        <v>364036341.83324999</v>
      </c>
      <c r="AQ107" s="55">
        <f t="shared" si="49"/>
        <v>274643809.90352398</v>
      </c>
      <c r="AR107" s="42">
        <v>27057691.906233802</v>
      </c>
      <c r="AS107" s="42">
        <v>11596153.6741002</v>
      </c>
      <c r="AT107" s="42">
        <v>235989964.32319</v>
      </c>
      <c r="AU107" s="55">
        <f t="shared" si="50"/>
        <v>145833420.391996</v>
      </c>
      <c r="AV107" s="42">
        <v>36263107.891996004</v>
      </c>
      <c r="AW107" s="42">
        <v>109570312.5</v>
      </c>
      <c r="AX107" s="55">
        <v>0</v>
      </c>
      <c r="AY107" s="55">
        <v>0</v>
      </c>
      <c r="AZ107" s="55">
        <f t="shared" si="51"/>
        <v>0</v>
      </c>
      <c r="BA107" s="56">
        <v>0</v>
      </c>
      <c r="BB107" s="55">
        <f t="shared" si="52"/>
        <v>6972780490.2800102</v>
      </c>
      <c r="BC107" s="56">
        <v>5973838601.2677002</v>
      </c>
      <c r="BD107" s="56">
        <v>998941889.01231003</v>
      </c>
      <c r="BE107" s="56">
        <v>0</v>
      </c>
      <c r="BF107" s="55">
        <f t="shared" si="53"/>
        <v>1896824116.014684</v>
      </c>
      <c r="BG107" s="42">
        <v>603881087.42841792</v>
      </c>
      <c r="BH107" s="42">
        <v>1292943028.586266</v>
      </c>
      <c r="BI107" s="42">
        <v>0</v>
      </c>
      <c r="BJ107" s="55">
        <v>724168876.98119998</v>
      </c>
      <c r="BK107" s="55">
        <f t="shared" si="54"/>
        <v>0</v>
      </c>
      <c r="BL107" s="56">
        <v>0</v>
      </c>
      <c r="BM107" s="55">
        <v>2163675203.5591002</v>
      </c>
      <c r="BN107" s="55">
        <f t="shared" si="55"/>
        <v>140294851.73974001</v>
      </c>
      <c r="BO107" s="42">
        <v>140294851.73974001</v>
      </c>
      <c r="BP107" s="42">
        <v>0</v>
      </c>
      <c r="BQ107" s="55">
        <v>548195226.22161901</v>
      </c>
      <c r="BR107" s="55">
        <f t="shared" si="56"/>
        <v>65651293.648856997</v>
      </c>
      <c r="BS107" s="56"/>
      <c r="BT107" s="42">
        <v>65651293.648856997</v>
      </c>
      <c r="BU107" s="55">
        <f t="shared" si="57"/>
        <v>37793271.929414898</v>
      </c>
      <c r="BV107" s="42">
        <v>31849928.826345</v>
      </c>
      <c r="BW107" s="42">
        <v>5943343.1030698996</v>
      </c>
      <c r="BX107" s="55">
        <f t="shared" si="58"/>
        <v>0</v>
      </c>
      <c r="BY107" s="56">
        <v>0</v>
      </c>
      <c r="BZ107" s="55">
        <v>476398785.90316999</v>
      </c>
      <c r="CA107" s="55">
        <f t="shared" si="59"/>
        <v>0</v>
      </c>
      <c r="CB107" s="56">
        <v>0</v>
      </c>
      <c r="CC107" s="56">
        <v>0</v>
      </c>
      <c r="CD107" s="55">
        <f t="shared" si="60"/>
        <v>49040879.297385</v>
      </c>
      <c r="CE107" s="56">
        <v>49040879.297385</v>
      </c>
      <c r="CF107" s="57">
        <v>0</v>
      </c>
      <c r="CG107" s="56"/>
      <c r="CH107" s="55">
        <f t="shared" si="61"/>
        <v>840342937.39945996</v>
      </c>
      <c r="CI107" s="42">
        <v>238801804.13946</v>
      </c>
      <c r="CJ107" s="42">
        <v>502563472.25999999</v>
      </c>
      <c r="CK107" s="42">
        <v>82000000</v>
      </c>
      <c r="CL107" s="42">
        <v>16977661</v>
      </c>
      <c r="CM107" s="55">
        <f t="shared" si="62"/>
        <v>0</v>
      </c>
      <c r="CN107" s="56">
        <v>0</v>
      </c>
      <c r="CO107" s="55">
        <f t="shared" si="63"/>
        <v>18386618436.873856</v>
      </c>
      <c r="CP107" s="58">
        <f t="shared" si="64"/>
        <v>10978625514.67775</v>
      </c>
      <c r="CQ107" s="59">
        <f t="shared" si="65"/>
        <v>1478133479.0053899</v>
      </c>
      <c r="CR107" s="59">
        <f t="shared" si="66"/>
        <v>9500492035.6723595</v>
      </c>
      <c r="CS107" s="13">
        <f t="shared" si="67"/>
        <v>3987372871.860673</v>
      </c>
      <c r="CT107" s="60">
        <f t="shared" si="68"/>
        <v>748433005.57646501</v>
      </c>
      <c r="CU107" s="60">
        <f t="shared" si="69"/>
        <v>2398596928.884748</v>
      </c>
      <c r="CV107" s="60">
        <f t="shared" si="70"/>
        <v>840342937.39945996</v>
      </c>
      <c r="CW107" s="15">
        <f t="shared" si="71"/>
        <v>3354968756.6865749</v>
      </c>
      <c r="CX107" s="61">
        <f t="shared" si="74"/>
        <v>1460372447.18859</v>
      </c>
      <c r="CY107" s="61">
        <f t="shared" si="75"/>
        <v>1894596309.4979849</v>
      </c>
      <c r="CZ107" s="61">
        <f t="shared" si="72"/>
        <v>0</v>
      </c>
      <c r="DA107" s="114">
        <f t="shared" si="73"/>
        <v>65651293.648856997</v>
      </c>
      <c r="DC107" s="62"/>
      <c r="DD107" s="62"/>
      <c r="DE107" s="62"/>
      <c r="DF107" s="62"/>
      <c r="DG107" s="62"/>
      <c r="DH107" s="63"/>
      <c r="DI107" s="63"/>
      <c r="DJ107" s="63"/>
      <c r="DK107" s="63"/>
      <c r="DL107" s="64"/>
      <c r="DM107" s="34"/>
      <c r="DN107" s="62"/>
      <c r="DO107" s="62"/>
      <c r="DP107" s="62"/>
      <c r="DS107" s="65"/>
    </row>
    <row r="108" spans="1:123" x14ac:dyDescent="0.45">
      <c r="A108" s="1">
        <v>105</v>
      </c>
      <c r="B108" s="42">
        <v>606</v>
      </c>
      <c r="C108" s="42" t="s">
        <v>213</v>
      </c>
      <c r="D108" s="55">
        <f t="shared" si="40"/>
        <v>1375786513.4848001</v>
      </c>
      <c r="E108" s="56">
        <v>1375786513.4848001</v>
      </c>
      <c r="F108" s="55">
        <f t="shared" si="41"/>
        <v>585399882.83246005</v>
      </c>
      <c r="G108" s="42">
        <v>303549828.07229</v>
      </c>
      <c r="H108" s="42">
        <v>0</v>
      </c>
      <c r="I108" s="42">
        <v>4291791.3678240003</v>
      </c>
      <c r="J108" s="42">
        <v>0</v>
      </c>
      <c r="K108" s="42">
        <v>26791959.031491</v>
      </c>
      <c r="L108" s="42">
        <v>81360000.000024006</v>
      </c>
      <c r="M108" s="42">
        <v>51018239.020430997</v>
      </c>
      <c r="N108" s="42">
        <v>118388065.3404</v>
      </c>
      <c r="O108" s="55">
        <f t="shared" si="42"/>
        <v>99696407.999826998</v>
      </c>
      <c r="P108" s="56">
        <v>0</v>
      </c>
      <c r="Q108" s="56">
        <v>99696407.999826998</v>
      </c>
      <c r="R108" s="55">
        <f t="shared" si="43"/>
        <v>64020871.441581003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64020871.441581003</v>
      </c>
      <c r="Z108" s="55">
        <f t="shared" si="44"/>
        <v>1349222740.3352098</v>
      </c>
      <c r="AA108" s="55">
        <f t="shared" si="45"/>
        <v>1349222740.3352098</v>
      </c>
      <c r="AB108" s="42">
        <v>559927437.23278999</v>
      </c>
      <c r="AC108" s="42">
        <v>789295303.10241997</v>
      </c>
      <c r="AD108" s="55">
        <f t="shared" si="46"/>
        <v>0</v>
      </c>
      <c r="AE108" s="42">
        <v>0</v>
      </c>
      <c r="AF108" s="42">
        <v>0</v>
      </c>
      <c r="AG108" s="55">
        <f t="shared" si="47"/>
        <v>0</v>
      </c>
      <c r="AH108" s="42">
        <v>0</v>
      </c>
      <c r="AI108" s="42">
        <v>0</v>
      </c>
      <c r="AJ108" s="55">
        <f t="shared" si="48"/>
        <v>49550289.230939999</v>
      </c>
      <c r="AK108" s="42">
        <v>0</v>
      </c>
      <c r="AL108" s="42">
        <v>0</v>
      </c>
      <c r="AM108" s="42">
        <v>0</v>
      </c>
      <c r="AN108" s="42">
        <v>0</v>
      </c>
      <c r="AO108" s="42">
        <v>49550289.230939999</v>
      </c>
      <c r="AP108" s="55">
        <v>465906131.03343999</v>
      </c>
      <c r="AQ108" s="55">
        <f t="shared" si="49"/>
        <v>232684860.88783899</v>
      </c>
      <c r="AR108" s="42">
        <v>38376027.478557296</v>
      </c>
      <c r="AS108" s="42">
        <v>16446868.919381699</v>
      </c>
      <c r="AT108" s="42">
        <v>177861964.48989999</v>
      </c>
      <c r="AU108" s="55">
        <f t="shared" si="50"/>
        <v>99493213.412950009</v>
      </c>
      <c r="AV108" s="42">
        <v>47930713.412950002</v>
      </c>
      <c r="AW108" s="42">
        <v>51562500</v>
      </c>
      <c r="AX108" s="55">
        <v>0</v>
      </c>
      <c r="AY108" s="55">
        <v>409125000</v>
      </c>
      <c r="AZ108" s="55">
        <f t="shared" si="51"/>
        <v>0</v>
      </c>
      <c r="BA108" s="56">
        <v>0</v>
      </c>
      <c r="BB108" s="55">
        <f t="shared" si="52"/>
        <v>4127312664.9098997</v>
      </c>
      <c r="BC108" s="56">
        <v>2894589198.6292</v>
      </c>
      <c r="BD108" s="56">
        <v>1232723466.2807</v>
      </c>
      <c r="BE108" s="56">
        <v>0</v>
      </c>
      <c r="BF108" s="55">
        <f t="shared" si="53"/>
        <v>754299402.08727002</v>
      </c>
      <c r="BG108" s="42">
        <v>378783997.347224</v>
      </c>
      <c r="BH108" s="42">
        <v>375515404.74004608</v>
      </c>
      <c r="BI108" s="42">
        <v>0</v>
      </c>
      <c r="BJ108" s="55">
        <v>990770686.59686005</v>
      </c>
      <c r="BK108" s="55">
        <f t="shared" si="54"/>
        <v>0</v>
      </c>
      <c r="BL108" s="56">
        <v>0</v>
      </c>
      <c r="BM108" s="55">
        <v>2906543544.8476</v>
      </c>
      <c r="BN108" s="55">
        <f t="shared" si="55"/>
        <v>356284377.85045403</v>
      </c>
      <c r="BO108" s="42">
        <v>80232457.489524007</v>
      </c>
      <c r="BP108" s="42">
        <v>276051920.36093003</v>
      </c>
      <c r="BQ108" s="55">
        <v>524143637.60271263</v>
      </c>
      <c r="BR108" s="55">
        <f t="shared" si="56"/>
        <v>0</v>
      </c>
      <c r="BS108" s="56"/>
      <c r="BT108" s="42">
        <v>0</v>
      </c>
      <c r="BU108" s="55">
        <f t="shared" si="57"/>
        <v>52904144.974168301</v>
      </c>
      <c r="BV108" s="42">
        <v>47142909.551025003</v>
      </c>
      <c r="BW108" s="42">
        <v>5761235.4231433002</v>
      </c>
      <c r="BX108" s="55">
        <f t="shared" si="58"/>
        <v>0</v>
      </c>
      <c r="BY108" s="56">
        <v>0</v>
      </c>
      <c r="BZ108" s="55">
        <v>317239187.74563998</v>
      </c>
      <c r="CA108" s="55">
        <f t="shared" si="59"/>
        <v>21052631.578956999</v>
      </c>
      <c r="CB108" s="56">
        <v>0</v>
      </c>
      <c r="CC108" s="56">
        <v>21052631.578956999</v>
      </c>
      <c r="CD108" s="55">
        <f t="shared" si="60"/>
        <v>51089299.07959</v>
      </c>
      <c r="CE108" s="56">
        <v>51089299.07959</v>
      </c>
      <c r="CF108" s="57">
        <v>0</v>
      </c>
      <c r="CG108" s="56"/>
      <c r="CH108" s="55">
        <f t="shared" si="61"/>
        <v>494747593.82063001</v>
      </c>
      <c r="CI108" s="42">
        <v>184873232.90063</v>
      </c>
      <c r="CJ108" s="42">
        <v>60434067.920000002</v>
      </c>
      <c r="CK108" s="42">
        <v>34411391</v>
      </c>
      <c r="CL108" s="42">
        <v>215028902</v>
      </c>
      <c r="CM108" s="55">
        <f t="shared" si="62"/>
        <v>0</v>
      </c>
      <c r="CN108" s="56">
        <v>0</v>
      </c>
      <c r="CO108" s="55">
        <f t="shared" si="63"/>
        <v>15327273081.752827</v>
      </c>
      <c r="CP108" s="58">
        <f t="shared" si="64"/>
        <v>8975245262.2755661</v>
      </c>
      <c r="CQ108" s="59">
        <f t="shared" si="65"/>
        <v>1475482921.484627</v>
      </c>
      <c r="CR108" s="59">
        <f t="shared" si="66"/>
        <v>7499762340.7909393</v>
      </c>
      <c r="CS108" s="13">
        <f t="shared" si="67"/>
        <v>2591430432.9739923</v>
      </c>
      <c r="CT108" s="60">
        <f t="shared" si="68"/>
        <v>649420754.27404106</v>
      </c>
      <c r="CU108" s="60">
        <f t="shared" si="69"/>
        <v>1447262084.8793213</v>
      </c>
      <c r="CV108" s="60">
        <f t="shared" si="70"/>
        <v>494747593.82063001</v>
      </c>
      <c r="CW108" s="15">
        <f t="shared" si="71"/>
        <v>3760597386.5032697</v>
      </c>
      <c r="CX108" s="61">
        <f t="shared" si="74"/>
        <v>1398773029.56615</v>
      </c>
      <c r="CY108" s="61">
        <f t="shared" si="75"/>
        <v>2340771725.3581624</v>
      </c>
      <c r="CZ108" s="61">
        <f t="shared" si="72"/>
        <v>21052631.578956999</v>
      </c>
      <c r="DA108" s="114">
        <f t="shared" si="73"/>
        <v>0</v>
      </c>
      <c r="DC108" s="62"/>
      <c r="DD108" s="62"/>
      <c r="DE108" s="62"/>
      <c r="DF108" s="62"/>
      <c r="DG108" s="62"/>
      <c r="DH108" s="63"/>
      <c r="DI108" s="63"/>
      <c r="DJ108" s="63"/>
      <c r="DK108" s="63"/>
      <c r="DL108" s="64"/>
      <c r="DM108" s="34"/>
      <c r="DN108" s="62"/>
      <c r="DO108" s="62"/>
      <c r="DP108" s="62"/>
      <c r="DS108" s="65"/>
    </row>
    <row r="109" spans="1:123" x14ac:dyDescent="0.45">
      <c r="A109" s="1">
        <v>106</v>
      </c>
      <c r="B109" s="42">
        <v>607</v>
      </c>
      <c r="C109" s="42" t="s">
        <v>214</v>
      </c>
      <c r="D109" s="55">
        <f t="shared" si="40"/>
        <v>1420895171.0446999</v>
      </c>
      <c r="E109" s="56">
        <v>1420895171.0446999</v>
      </c>
      <c r="F109" s="55">
        <f t="shared" si="41"/>
        <v>658086602.75075066</v>
      </c>
      <c r="G109" s="42">
        <v>294888689.89691001</v>
      </c>
      <c r="H109" s="42">
        <v>0</v>
      </c>
      <c r="I109" s="42">
        <v>9615785.7228536997</v>
      </c>
      <c r="J109" s="42">
        <v>0</v>
      </c>
      <c r="K109" s="42">
        <v>26791959.031491</v>
      </c>
      <c r="L109" s="42">
        <v>124920000.00004999</v>
      </c>
      <c r="M109" s="42">
        <v>48892479.061246</v>
      </c>
      <c r="N109" s="42">
        <v>152977689.03819999</v>
      </c>
      <c r="O109" s="55">
        <f t="shared" si="42"/>
        <v>150367139.99998999</v>
      </c>
      <c r="P109" s="56">
        <v>0</v>
      </c>
      <c r="Q109" s="56">
        <v>150367139.99998999</v>
      </c>
      <c r="R109" s="55">
        <f t="shared" si="43"/>
        <v>40641052.340308003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40641052.340308003</v>
      </c>
      <c r="Z109" s="55">
        <f t="shared" si="44"/>
        <v>1678809891.4596</v>
      </c>
      <c r="AA109" s="55">
        <f t="shared" si="45"/>
        <v>1678809891.4596</v>
      </c>
      <c r="AB109" s="42">
        <v>696706104.94787002</v>
      </c>
      <c r="AC109" s="42">
        <v>982103786.51172996</v>
      </c>
      <c r="AD109" s="55">
        <f t="shared" si="46"/>
        <v>0</v>
      </c>
      <c r="AE109" s="42">
        <v>0</v>
      </c>
      <c r="AF109" s="42">
        <v>0</v>
      </c>
      <c r="AG109" s="55">
        <f t="shared" si="47"/>
        <v>0</v>
      </c>
      <c r="AH109" s="42">
        <v>0</v>
      </c>
      <c r="AI109" s="42">
        <v>0</v>
      </c>
      <c r="AJ109" s="55">
        <f t="shared" si="48"/>
        <v>28749555.271200001</v>
      </c>
      <c r="AK109" s="42">
        <v>0</v>
      </c>
      <c r="AL109" s="42">
        <v>0</v>
      </c>
      <c r="AM109" s="42">
        <v>0</v>
      </c>
      <c r="AN109" s="42">
        <v>0</v>
      </c>
      <c r="AO109" s="42">
        <v>28749555.271200001</v>
      </c>
      <c r="AP109" s="55">
        <v>370541119.91381001</v>
      </c>
      <c r="AQ109" s="55">
        <f t="shared" si="49"/>
        <v>179338192.15517199</v>
      </c>
      <c r="AR109" s="42">
        <v>31598159.278029397</v>
      </c>
      <c r="AS109" s="42">
        <v>13542068.262012599</v>
      </c>
      <c r="AT109" s="42">
        <v>134197964.61513001</v>
      </c>
      <c r="AU109" s="55">
        <f t="shared" si="50"/>
        <v>89533589.744989008</v>
      </c>
      <c r="AV109" s="42">
        <v>44416402.244989</v>
      </c>
      <c r="AW109" s="42">
        <v>45117187.5</v>
      </c>
      <c r="AX109" s="55">
        <v>0</v>
      </c>
      <c r="AY109" s="55">
        <v>409125000</v>
      </c>
      <c r="AZ109" s="55">
        <f t="shared" si="51"/>
        <v>0</v>
      </c>
      <c r="BA109" s="56">
        <v>0</v>
      </c>
      <c r="BB109" s="55">
        <f t="shared" si="52"/>
        <v>10299853605.782019</v>
      </c>
      <c r="BC109" s="56">
        <v>8116973299.8705997</v>
      </c>
      <c r="BD109" s="56">
        <v>1736839177.9142001</v>
      </c>
      <c r="BE109" s="56">
        <v>446041127.99721998</v>
      </c>
      <c r="BF109" s="55">
        <f t="shared" si="53"/>
        <v>1311924859.2633467</v>
      </c>
      <c r="BG109" s="42">
        <v>740838207.7741617</v>
      </c>
      <c r="BH109" s="42">
        <v>571086651.48918486</v>
      </c>
      <c r="BI109" s="42">
        <v>0</v>
      </c>
      <c r="BJ109" s="55">
        <v>852949361.91199994</v>
      </c>
      <c r="BK109" s="55">
        <f t="shared" si="54"/>
        <v>0</v>
      </c>
      <c r="BL109" s="56">
        <v>0</v>
      </c>
      <c r="BM109" s="55">
        <v>1808600206.6782</v>
      </c>
      <c r="BN109" s="55">
        <f t="shared" si="55"/>
        <v>136504224.11362001</v>
      </c>
      <c r="BO109" s="42">
        <v>136504224.11362001</v>
      </c>
      <c r="BP109" s="42">
        <v>0</v>
      </c>
      <c r="BQ109" s="55">
        <v>536169431.91216582</v>
      </c>
      <c r="BR109" s="55">
        <f t="shared" si="56"/>
        <v>82252706.577271</v>
      </c>
      <c r="BS109" s="56"/>
      <c r="BT109" s="42">
        <v>82252706.577271</v>
      </c>
      <c r="BU109" s="55">
        <f t="shared" si="57"/>
        <v>40348904.888063304</v>
      </c>
      <c r="BV109" s="42">
        <v>33447470.916735001</v>
      </c>
      <c r="BW109" s="42">
        <v>6901433.9713283004</v>
      </c>
      <c r="BX109" s="55">
        <f t="shared" si="58"/>
        <v>0</v>
      </c>
      <c r="BY109" s="56">
        <v>0</v>
      </c>
      <c r="BZ109" s="55">
        <v>498050731.47865999</v>
      </c>
      <c r="CA109" s="55">
        <f t="shared" si="59"/>
        <v>0</v>
      </c>
      <c r="CB109" s="56">
        <v>0</v>
      </c>
      <c r="CC109" s="56">
        <v>0</v>
      </c>
      <c r="CD109" s="55">
        <f t="shared" si="60"/>
        <v>57594778.372730002</v>
      </c>
      <c r="CE109" s="56">
        <v>57594778.372730002</v>
      </c>
      <c r="CF109" s="57">
        <v>0</v>
      </c>
      <c r="CG109" s="56"/>
      <c r="CH109" s="55">
        <f t="shared" si="61"/>
        <v>1264272071.8782401</v>
      </c>
      <c r="CI109" s="42">
        <v>390422799.97824001</v>
      </c>
      <c r="CJ109" s="42">
        <v>873849271.89999998</v>
      </c>
      <c r="CK109" s="42">
        <v>0</v>
      </c>
      <c r="CL109" s="42">
        <v>0</v>
      </c>
      <c r="CM109" s="55">
        <f t="shared" si="62"/>
        <v>0</v>
      </c>
      <c r="CN109" s="56">
        <v>0</v>
      </c>
      <c r="CO109" s="55">
        <f t="shared" si="63"/>
        <v>21914608197.536835</v>
      </c>
      <c r="CP109" s="58">
        <f t="shared" si="64"/>
        <v>14050257243.418718</v>
      </c>
      <c r="CQ109" s="59">
        <f t="shared" si="65"/>
        <v>1571262311.0446899</v>
      </c>
      <c r="CR109" s="59">
        <f t="shared" si="66"/>
        <v>12478994932.374029</v>
      </c>
      <c r="CS109" s="13">
        <f t="shared" si="67"/>
        <v>3688710685.7622304</v>
      </c>
      <c r="CT109" s="60">
        <f t="shared" si="68"/>
        <v>698727655.09105861</v>
      </c>
      <c r="CU109" s="60">
        <f t="shared" si="69"/>
        <v>1725710958.7929318</v>
      </c>
      <c r="CV109" s="60">
        <f t="shared" si="70"/>
        <v>1264272071.8782401</v>
      </c>
      <c r="CW109" s="15">
        <f t="shared" si="71"/>
        <v>4093387561.778615</v>
      </c>
      <c r="CX109" s="61">
        <f t="shared" si="74"/>
        <v>1707559446.7307999</v>
      </c>
      <c r="CY109" s="61">
        <f t="shared" si="75"/>
        <v>2385828115.0478148</v>
      </c>
      <c r="CZ109" s="61">
        <f t="shared" si="72"/>
        <v>0</v>
      </c>
      <c r="DA109" s="114">
        <f t="shared" si="73"/>
        <v>82252706.577271</v>
      </c>
      <c r="DC109" s="62"/>
      <c r="DD109" s="62"/>
      <c r="DE109" s="62"/>
      <c r="DF109" s="62"/>
      <c r="DG109" s="62"/>
      <c r="DH109" s="63"/>
      <c r="DI109" s="63"/>
      <c r="DJ109" s="63"/>
      <c r="DK109" s="63"/>
      <c r="DL109" s="64"/>
      <c r="DM109" s="34"/>
      <c r="DN109" s="62"/>
      <c r="DO109" s="62"/>
      <c r="DP109" s="62"/>
      <c r="DS109" s="65"/>
    </row>
    <row r="110" spans="1:123" x14ac:dyDescent="0.45">
      <c r="A110" s="1">
        <v>107</v>
      </c>
      <c r="B110" s="42">
        <v>608</v>
      </c>
      <c r="C110" s="42" t="s">
        <v>215</v>
      </c>
      <c r="D110" s="55">
        <f t="shared" si="40"/>
        <v>961036378.08357</v>
      </c>
      <c r="E110" s="56">
        <v>961036378.08357</v>
      </c>
      <c r="F110" s="55">
        <f t="shared" si="41"/>
        <v>399096421.60332584</v>
      </c>
      <c r="G110" s="42">
        <v>199362284.97161999</v>
      </c>
      <c r="H110" s="42">
        <v>0</v>
      </c>
      <c r="I110" s="42">
        <v>8033527.1964199003</v>
      </c>
      <c r="J110" s="42">
        <v>0</v>
      </c>
      <c r="K110" s="42">
        <v>26791959.031491</v>
      </c>
      <c r="L110" s="42">
        <v>60600000.000019997</v>
      </c>
      <c r="M110" s="42">
        <v>36563071.297975004</v>
      </c>
      <c r="N110" s="42">
        <v>67745579.105800003</v>
      </c>
      <c r="O110" s="55">
        <f t="shared" si="42"/>
        <v>133356552.00018001</v>
      </c>
      <c r="P110" s="56">
        <v>0</v>
      </c>
      <c r="Q110" s="56">
        <v>133356552.00018001</v>
      </c>
      <c r="R110" s="55">
        <f t="shared" si="43"/>
        <v>55825883.302994996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55825883.302994996</v>
      </c>
      <c r="Z110" s="55">
        <f t="shared" si="44"/>
        <v>151569699.69219598</v>
      </c>
      <c r="AA110" s="55">
        <f t="shared" si="45"/>
        <v>0</v>
      </c>
      <c r="AB110" s="42">
        <v>0</v>
      </c>
      <c r="AC110" s="42">
        <v>0</v>
      </c>
      <c r="AD110" s="55">
        <f t="shared" si="46"/>
        <v>0</v>
      </c>
      <c r="AE110" s="42">
        <v>0</v>
      </c>
      <c r="AF110" s="42">
        <v>0</v>
      </c>
      <c r="AG110" s="55">
        <f t="shared" si="47"/>
        <v>151569699.69219598</v>
      </c>
      <c r="AH110" s="42">
        <v>62901425.380260997</v>
      </c>
      <c r="AI110" s="42">
        <v>88668274.311934993</v>
      </c>
      <c r="AJ110" s="55">
        <f t="shared" si="48"/>
        <v>29939082.398940001</v>
      </c>
      <c r="AK110" s="42">
        <v>0</v>
      </c>
      <c r="AL110" s="42">
        <v>0</v>
      </c>
      <c r="AM110" s="42">
        <v>0</v>
      </c>
      <c r="AN110" s="42">
        <v>0</v>
      </c>
      <c r="AO110" s="42">
        <v>29939082.398940001</v>
      </c>
      <c r="AP110" s="55">
        <v>485428573.19343001</v>
      </c>
      <c r="AQ110" s="55">
        <f t="shared" si="49"/>
        <v>220781702.83778989</v>
      </c>
      <c r="AR110" s="42">
        <v>13893416.889841929</v>
      </c>
      <c r="AS110" s="42">
        <v>5954321.5242179697</v>
      </c>
      <c r="AT110" s="42">
        <v>200933964.42372999</v>
      </c>
      <c r="AU110" s="55">
        <f t="shared" si="50"/>
        <v>53245639.936457001</v>
      </c>
      <c r="AV110" s="42">
        <v>14573764.936457001</v>
      </c>
      <c r="AW110" s="42">
        <v>38671875</v>
      </c>
      <c r="AX110" s="55">
        <v>0</v>
      </c>
      <c r="AY110" s="55">
        <v>0</v>
      </c>
      <c r="AZ110" s="55">
        <f t="shared" si="51"/>
        <v>0</v>
      </c>
      <c r="BA110" s="56">
        <v>0</v>
      </c>
      <c r="BB110" s="55">
        <f t="shared" si="52"/>
        <v>7208349352.5981388</v>
      </c>
      <c r="BC110" s="56">
        <v>3845205514.6641998</v>
      </c>
      <c r="BD110" s="56">
        <v>2877725453.9363999</v>
      </c>
      <c r="BE110" s="56">
        <v>485418383.99754</v>
      </c>
      <c r="BF110" s="55">
        <f t="shared" si="53"/>
        <v>1817562076.9616685</v>
      </c>
      <c r="BG110" s="42">
        <v>312158633.73964328</v>
      </c>
      <c r="BH110" s="42">
        <v>1349086537.2220252</v>
      </c>
      <c r="BI110" s="42">
        <v>156316906.00000003</v>
      </c>
      <c r="BJ110" s="55">
        <v>417084301.29885</v>
      </c>
      <c r="BK110" s="55">
        <f t="shared" si="54"/>
        <v>0</v>
      </c>
      <c r="BL110" s="56">
        <v>0</v>
      </c>
      <c r="BM110" s="55">
        <v>2786223760.1187</v>
      </c>
      <c r="BN110" s="55">
        <f t="shared" si="55"/>
        <v>231455064.903476</v>
      </c>
      <c r="BO110" s="42">
        <v>68797731.267545998</v>
      </c>
      <c r="BP110" s="42">
        <v>162657333.63593</v>
      </c>
      <c r="BQ110" s="55">
        <v>536169431.91216582</v>
      </c>
      <c r="BR110" s="55">
        <f t="shared" si="56"/>
        <v>0</v>
      </c>
      <c r="BS110" s="56"/>
      <c r="BT110" s="42">
        <v>0</v>
      </c>
      <c r="BU110" s="55">
        <f t="shared" si="57"/>
        <v>32766447.992006201</v>
      </c>
      <c r="BV110" s="42">
        <v>30651435.771570001</v>
      </c>
      <c r="BW110" s="42">
        <v>2115012.2204362</v>
      </c>
      <c r="BX110" s="55">
        <f t="shared" si="58"/>
        <v>0</v>
      </c>
      <c r="BY110" s="56">
        <v>0</v>
      </c>
      <c r="BZ110" s="55">
        <v>154829570.11003</v>
      </c>
      <c r="CA110" s="55">
        <f t="shared" si="59"/>
        <v>21052631.578956999</v>
      </c>
      <c r="CB110" s="56">
        <v>0</v>
      </c>
      <c r="CC110" s="56">
        <v>21052631.578956999</v>
      </c>
      <c r="CD110" s="55">
        <f t="shared" si="60"/>
        <v>21005334.132281002</v>
      </c>
      <c r="CE110" s="56">
        <v>21005334.132281002</v>
      </c>
      <c r="CF110" s="57">
        <v>0</v>
      </c>
      <c r="CG110" s="56"/>
      <c r="CH110" s="55">
        <f t="shared" si="61"/>
        <v>754557872.20368004</v>
      </c>
      <c r="CI110" s="42">
        <v>153190678.36368001</v>
      </c>
      <c r="CJ110" s="42">
        <v>508586339.83999997</v>
      </c>
      <c r="CK110" s="42">
        <v>38022770</v>
      </c>
      <c r="CL110" s="42">
        <v>54758084</v>
      </c>
      <c r="CM110" s="55">
        <f t="shared" si="62"/>
        <v>0</v>
      </c>
      <c r="CN110" s="56">
        <v>0</v>
      </c>
      <c r="CO110" s="55">
        <f t="shared" si="63"/>
        <v>16471335776.858835</v>
      </c>
      <c r="CP110" s="58">
        <f t="shared" si="64"/>
        <v>11574394615.994019</v>
      </c>
      <c r="CQ110" s="59">
        <f t="shared" si="65"/>
        <v>1094392930.08375</v>
      </c>
      <c r="CR110" s="59">
        <f t="shared" si="66"/>
        <v>10480001685.910269</v>
      </c>
      <c r="CS110" s="13">
        <f t="shared" si="67"/>
        <v>3533050803.9372225</v>
      </c>
      <c r="CT110" s="60">
        <f t="shared" si="68"/>
        <v>454922304.90632081</v>
      </c>
      <c r="CU110" s="60">
        <f t="shared" si="69"/>
        <v>2323570626.8272214</v>
      </c>
      <c r="CV110" s="60">
        <f t="shared" si="70"/>
        <v>754557872.20368004</v>
      </c>
      <c r="CW110" s="15">
        <f t="shared" si="71"/>
        <v>1363890356.9275959</v>
      </c>
      <c r="CX110" s="61">
        <f t="shared" si="74"/>
        <v>181508782.09113598</v>
      </c>
      <c r="CY110" s="61">
        <f t="shared" si="75"/>
        <v>1161328943.2575028</v>
      </c>
      <c r="CZ110" s="61">
        <f t="shared" si="72"/>
        <v>21052631.578956999</v>
      </c>
      <c r="DA110" s="114">
        <f t="shared" si="73"/>
        <v>0</v>
      </c>
      <c r="DC110" s="62"/>
      <c r="DD110" s="62"/>
      <c r="DE110" s="62"/>
      <c r="DF110" s="62"/>
      <c r="DG110" s="62"/>
      <c r="DH110" s="63"/>
      <c r="DI110" s="63"/>
      <c r="DJ110" s="63"/>
      <c r="DK110" s="63"/>
      <c r="DL110" s="64"/>
      <c r="DM110" s="34"/>
      <c r="DN110" s="62"/>
      <c r="DO110" s="62"/>
      <c r="DP110" s="62"/>
      <c r="DS110" s="65"/>
    </row>
    <row r="111" spans="1:123" x14ac:dyDescent="0.45">
      <c r="A111" s="1">
        <v>108</v>
      </c>
      <c r="B111" s="42">
        <v>609</v>
      </c>
      <c r="C111" s="42" t="s">
        <v>216</v>
      </c>
      <c r="D111" s="55">
        <f t="shared" si="40"/>
        <v>1541469028.1252999</v>
      </c>
      <c r="E111" s="56">
        <v>1541469028.1252999</v>
      </c>
      <c r="F111" s="55">
        <f t="shared" si="41"/>
        <v>533695420.53699327</v>
      </c>
      <c r="G111" s="42">
        <v>207781801.072</v>
      </c>
      <c r="H111" s="42">
        <v>0</v>
      </c>
      <c r="I111" s="42">
        <v>9661468.8975932002</v>
      </c>
      <c r="J111" s="42">
        <v>30000000</v>
      </c>
      <c r="K111" s="42">
        <v>26791959.031491</v>
      </c>
      <c r="L111" s="42">
        <v>129359999.99992999</v>
      </c>
      <c r="M111" s="42">
        <v>52718846.987778999</v>
      </c>
      <c r="N111" s="42">
        <v>77381344.548199996</v>
      </c>
      <c r="O111" s="55">
        <f t="shared" si="42"/>
        <v>737141327.99995995</v>
      </c>
      <c r="P111" s="56">
        <v>0</v>
      </c>
      <c r="Q111" s="56">
        <v>737141327.99995995</v>
      </c>
      <c r="R111" s="55">
        <f t="shared" si="43"/>
        <v>188984546.99015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188984546.99015</v>
      </c>
      <c r="Z111" s="55">
        <f t="shared" si="44"/>
        <v>147999339.62409198</v>
      </c>
      <c r="AA111" s="55">
        <f t="shared" si="45"/>
        <v>0</v>
      </c>
      <c r="AB111" s="42">
        <v>0</v>
      </c>
      <c r="AC111" s="42">
        <v>0</v>
      </c>
      <c r="AD111" s="55">
        <f t="shared" si="46"/>
        <v>0</v>
      </c>
      <c r="AE111" s="42">
        <v>0</v>
      </c>
      <c r="AF111" s="42">
        <v>0</v>
      </c>
      <c r="AG111" s="55">
        <f t="shared" si="47"/>
        <v>147999339.62409198</v>
      </c>
      <c r="AH111" s="42">
        <v>61419725.951808996</v>
      </c>
      <c r="AI111" s="42">
        <v>86579613.672282994</v>
      </c>
      <c r="AJ111" s="55">
        <f t="shared" si="48"/>
        <v>61043987.573760003</v>
      </c>
      <c r="AK111" s="42">
        <v>0</v>
      </c>
      <c r="AL111" s="42">
        <v>0</v>
      </c>
      <c r="AM111" s="42">
        <v>0</v>
      </c>
      <c r="AN111" s="42">
        <v>0</v>
      </c>
      <c r="AO111" s="42">
        <v>61043987.573760003</v>
      </c>
      <c r="AP111" s="55">
        <v>469709174.39380002</v>
      </c>
      <c r="AQ111" s="55">
        <f t="shared" si="49"/>
        <v>206576380.3376821</v>
      </c>
      <c r="AR111" s="42">
        <v>15978491.10526347</v>
      </c>
      <c r="AS111" s="42">
        <v>6847924.7593986299</v>
      </c>
      <c r="AT111" s="42">
        <v>183749964.47301999</v>
      </c>
      <c r="AU111" s="55">
        <f t="shared" si="50"/>
        <v>96164054.681228995</v>
      </c>
      <c r="AV111" s="42">
        <v>18820304.681228999</v>
      </c>
      <c r="AW111" s="42">
        <v>77343750</v>
      </c>
      <c r="AX111" s="55">
        <v>0</v>
      </c>
      <c r="AY111" s="55">
        <v>0</v>
      </c>
      <c r="AZ111" s="55">
        <f t="shared" si="51"/>
        <v>0</v>
      </c>
      <c r="BA111" s="56">
        <v>0</v>
      </c>
      <c r="BB111" s="55">
        <f t="shared" si="52"/>
        <v>8384543347.7566996</v>
      </c>
      <c r="BC111" s="56">
        <v>5180860854.5679998</v>
      </c>
      <c r="BD111" s="56">
        <v>2937815017.1901999</v>
      </c>
      <c r="BE111" s="56">
        <v>265867475.99849999</v>
      </c>
      <c r="BF111" s="55">
        <f t="shared" si="53"/>
        <v>1838498299.6639824</v>
      </c>
      <c r="BG111" s="42">
        <v>357914763.79258621</v>
      </c>
      <c r="BH111" s="42">
        <v>1144198118.8713963</v>
      </c>
      <c r="BI111" s="42">
        <v>336385417</v>
      </c>
      <c r="BJ111" s="55">
        <v>430025688.94173002</v>
      </c>
      <c r="BK111" s="55">
        <f t="shared" si="54"/>
        <v>0</v>
      </c>
      <c r="BL111" s="56">
        <v>0</v>
      </c>
      <c r="BM111" s="55">
        <v>3312130375.1157999</v>
      </c>
      <c r="BN111" s="55">
        <f t="shared" si="55"/>
        <v>278116233.07791001</v>
      </c>
      <c r="BO111" s="42">
        <v>115458507.44192</v>
      </c>
      <c r="BP111" s="42">
        <v>162657725.63598999</v>
      </c>
      <c r="BQ111" s="55">
        <v>1050363243.1327859</v>
      </c>
      <c r="BR111" s="55">
        <f t="shared" si="56"/>
        <v>60063416.759318002</v>
      </c>
      <c r="BS111" s="56"/>
      <c r="BT111" s="42">
        <v>60063416.759318002</v>
      </c>
      <c r="BU111" s="55">
        <f t="shared" si="57"/>
        <v>32987462.5101148</v>
      </c>
      <c r="BV111" s="42">
        <v>30746232.776250001</v>
      </c>
      <c r="BW111" s="42">
        <v>2241229.7338648001</v>
      </c>
      <c r="BX111" s="55">
        <f t="shared" si="58"/>
        <v>0</v>
      </c>
      <c r="BY111" s="56">
        <v>0</v>
      </c>
      <c r="BZ111" s="55">
        <v>178507363.93715999</v>
      </c>
      <c r="CA111" s="55">
        <f t="shared" si="59"/>
        <v>0</v>
      </c>
      <c r="CB111" s="56">
        <v>0</v>
      </c>
      <c r="CC111" s="56">
        <v>0</v>
      </c>
      <c r="CD111" s="55">
        <f t="shared" si="60"/>
        <v>25009747.225756001</v>
      </c>
      <c r="CE111" s="56">
        <v>25009747.225756001</v>
      </c>
      <c r="CF111" s="57">
        <v>0</v>
      </c>
      <c r="CG111" s="56"/>
      <c r="CH111" s="55">
        <f t="shared" si="61"/>
        <v>1287198012.2460401</v>
      </c>
      <c r="CI111" s="42">
        <v>648950632.29604006</v>
      </c>
      <c r="CJ111" s="42">
        <v>617701155.95000005</v>
      </c>
      <c r="CK111" s="42">
        <v>0</v>
      </c>
      <c r="CL111" s="42">
        <v>20546224</v>
      </c>
      <c r="CM111" s="55">
        <f t="shared" si="62"/>
        <v>0</v>
      </c>
      <c r="CN111" s="56">
        <v>0</v>
      </c>
      <c r="CO111" s="55">
        <f t="shared" si="63"/>
        <v>20860226450.630264</v>
      </c>
      <c r="CP111" s="58">
        <f t="shared" si="64"/>
        <v>14444993253.39156</v>
      </c>
      <c r="CQ111" s="59">
        <f t="shared" si="65"/>
        <v>2278610356.1252599</v>
      </c>
      <c r="CR111" s="59">
        <f t="shared" si="66"/>
        <v>12166382897.2663</v>
      </c>
      <c r="CS111" s="13">
        <f t="shared" si="67"/>
        <v>4391066102.5886288</v>
      </c>
      <c r="CT111" s="60">
        <f t="shared" si="68"/>
        <v>722679967.52714324</v>
      </c>
      <c r="CU111" s="60">
        <f t="shared" si="69"/>
        <v>2381188122.8154454</v>
      </c>
      <c r="CV111" s="60">
        <f t="shared" si="70"/>
        <v>1287198012.2460401</v>
      </c>
      <c r="CW111" s="15">
        <f t="shared" si="71"/>
        <v>1964103677.8907568</v>
      </c>
      <c r="CX111" s="61">
        <f t="shared" si="74"/>
        <v>209043327.19785199</v>
      </c>
      <c r="CY111" s="61">
        <f t="shared" si="75"/>
        <v>1755060350.6929049</v>
      </c>
      <c r="CZ111" s="61">
        <f t="shared" si="72"/>
        <v>0</v>
      </c>
      <c r="DA111" s="114">
        <f t="shared" si="73"/>
        <v>60063416.759318002</v>
      </c>
      <c r="DC111" s="62"/>
      <c r="DD111" s="62"/>
      <c r="DE111" s="62"/>
      <c r="DF111" s="62"/>
      <c r="DG111" s="62"/>
      <c r="DH111" s="63"/>
      <c r="DI111" s="63"/>
      <c r="DJ111" s="63"/>
      <c r="DK111" s="63"/>
      <c r="DL111" s="64"/>
      <c r="DM111" s="34"/>
      <c r="DN111" s="62"/>
      <c r="DO111" s="62"/>
      <c r="DP111" s="62"/>
      <c r="DS111" s="65"/>
    </row>
    <row r="112" spans="1:123" x14ac:dyDescent="0.45">
      <c r="A112" s="1">
        <v>109</v>
      </c>
      <c r="B112" s="42">
        <v>610</v>
      </c>
      <c r="C112" s="42" t="s">
        <v>217</v>
      </c>
      <c r="D112" s="55">
        <f t="shared" si="40"/>
        <v>1104869412.9623001</v>
      </c>
      <c r="E112" s="56">
        <v>1104869412.9623001</v>
      </c>
      <c r="F112" s="55">
        <f t="shared" si="41"/>
        <v>500017257.83415288</v>
      </c>
      <c r="G112" s="42">
        <v>230447727.74303001</v>
      </c>
      <c r="H112" s="42">
        <v>0</v>
      </c>
      <c r="I112" s="42">
        <v>3972623.3388848002</v>
      </c>
      <c r="J112" s="42">
        <v>0</v>
      </c>
      <c r="K112" s="42">
        <v>26791959.031491</v>
      </c>
      <c r="L112" s="42">
        <v>90360000.000079006</v>
      </c>
      <c r="M112" s="42">
        <v>51443391.012267999</v>
      </c>
      <c r="N112" s="42">
        <v>97001556.708399996</v>
      </c>
      <c r="O112" s="55">
        <f t="shared" si="42"/>
        <v>87703469.999916002</v>
      </c>
      <c r="P112" s="56">
        <v>0</v>
      </c>
      <c r="Q112" s="56">
        <v>87703469.999916002</v>
      </c>
      <c r="R112" s="55">
        <f t="shared" si="43"/>
        <v>48502152.126023002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48502152.126023002</v>
      </c>
      <c r="Z112" s="55">
        <f t="shared" si="44"/>
        <v>199442278.10821301</v>
      </c>
      <c r="AA112" s="55">
        <f t="shared" si="45"/>
        <v>0</v>
      </c>
      <c r="AB112" s="42">
        <v>0</v>
      </c>
      <c r="AC112" s="42">
        <v>0</v>
      </c>
      <c r="AD112" s="55">
        <f t="shared" si="46"/>
        <v>0</v>
      </c>
      <c r="AE112" s="42">
        <v>0</v>
      </c>
      <c r="AF112" s="42">
        <v>0</v>
      </c>
      <c r="AG112" s="55">
        <f t="shared" si="47"/>
        <v>199442278.10821301</v>
      </c>
      <c r="AH112" s="42">
        <v>82768545.425432995</v>
      </c>
      <c r="AI112" s="42">
        <v>116673732.68278</v>
      </c>
      <c r="AJ112" s="55">
        <f t="shared" si="48"/>
        <v>18722457.293280002</v>
      </c>
      <c r="AK112" s="42">
        <v>0</v>
      </c>
      <c r="AL112" s="42">
        <v>0</v>
      </c>
      <c r="AM112" s="42">
        <v>0</v>
      </c>
      <c r="AN112" s="42">
        <v>0</v>
      </c>
      <c r="AO112" s="42">
        <v>18722457.293280002</v>
      </c>
      <c r="AP112" s="55">
        <v>259572289.91348001</v>
      </c>
      <c r="AQ112" s="55">
        <f t="shared" si="49"/>
        <v>127925386.9303612</v>
      </c>
      <c r="AR112" s="42">
        <v>17404395.558158841</v>
      </c>
      <c r="AS112" s="42">
        <v>7459026.6677823598</v>
      </c>
      <c r="AT112" s="42">
        <v>103061964.70442</v>
      </c>
      <c r="AU112" s="55">
        <f t="shared" si="50"/>
        <v>77901982.365354002</v>
      </c>
      <c r="AV112" s="42">
        <v>19894169.865354002</v>
      </c>
      <c r="AW112" s="42">
        <v>58007812.5</v>
      </c>
      <c r="AX112" s="55">
        <v>0</v>
      </c>
      <c r="AY112" s="55">
        <v>0</v>
      </c>
      <c r="AZ112" s="55">
        <f t="shared" si="51"/>
        <v>0</v>
      </c>
      <c r="BA112" s="56">
        <v>0</v>
      </c>
      <c r="BB112" s="55">
        <f t="shared" si="52"/>
        <v>3927257421.05793</v>
      </c>
      <c r="BC112" s="56">
        <v>3154931987.2203999</v>
      </c>
      <c r="BD112" s="56">
        <v>772325433.83753002</v>
      </c>
      <c r="BE112" s="56">
        <v>0</v>
      </c>
      <c r="BF112" s="55">
        <f t="shared" si="53"/>
        <v>557274150.06578577</v>
      </c>
      <c r="BG112" s="42">
        <v>276468911.28336668</v>
      </c>
      <c r="BH112" s="42">
        <v>280805238.78241909</v>
      </c>
      <c r="BI112" s="42">
        <v>0</v>
      </c>
      <c r="BJ112" s="55">
        <v>565887330.25156999</v>
      </c>
      <c r="BK112" s="55">
        <f t="shared" si="54"/>
        <v>0</v>
      </c>
      <c r="BL112" s="56">
        <v>0</v>
      </c>
      <c r="BM112" s="55">
        <v>1054259423.0393</v>
      </c>
      <c r="BN112" s="55">
        <f t="shared" si="55"/>
        <v>79019083.906082004</v>
      </c>
      <c r="BO112" s="42">
        <v>79019083.906082004</v>
      </c>
      <c r="BP112" s="42">
        <v>0</v>
      </c>
      <c r="BQ112" s="55">
        <v>1044350345.9777126</v>
      </c>
      <c r="BR112" s="55">
        <f t="shared" si="56"/>
        <v>0</v>
      </c>
      <c r="BS112" s="56"/>
      <c r="BT112" s="42">
        <v>0</v>
      </c>
      <c r="BU112" s="55">
        <f t="shared" si="57"/>
        <v>34778280.176365003</v>
      </c>
      <c r="BV112" s="42">
        <v>31738580.279054999</v>
      </c>
      <c r="BW112" s="42">
        <v>3039699.8973099999</v>
      </c>
      <c r="BX112" s="55">
        <f t="shared" si="58"/>
        <v>0</v>
      </c>
      <c r="BY112" s="56">
        <v>0</v>
      </c>
      <c r="BZ112" s="55">
        <v>423075326.75523001</v>
      </c>
      <c r="CA112" s="55">
        <f t="shared" si="59"/>
        <v>21052631.578956999</v>
      </c>
      <c r="CB112" s="56">
        <v>0</v>
      </c>
      <c r="CC112" s="56">
        <v>21052631.578956999</v>
      </c>
      <c r="CD112" s="55">
        <f t="shared" si="60"/>
        <v>26650620.421647999</v>
      </c>
      <c r="CE112" s="56">
        <v>26650620.421647999</v>
      </c>
      <c r="CF112" s="57">
        <v>0</v>
      </c>
      <c r="CG112" s="56"/>
      <c r="CH112" s="55">
        <f t="shared" si="61"/>
        <v>534979139.14943004</v>
      </c>
      <c r="CI112" s="42">
        <v>191126952.96943</v>
      </c>
      <c r="CJ112" s="42">
        <v>161041374.18000001</v>
      </c>
      <c r="CK112" s="42">
        <v>182810812</v>
      </c>
      <c r="CL112" s="42">
        <v>0</v>
      </c>
      <c r="CM112" s="55">
        <f t="shared" si="62"/>
        <v>200000000</v>
      </c>
      <c r="CN112" s="56">
        <v>200000000</v>
      </c>
      <c r="CO112" s="55">
        <f t="shared" si="63"/>
        <v>10893240439.91309</v>
      </c>
      <c r="CP112" s="58">
        <f t="shared" si="64"/>
        <v>6433662016.9729261</v>
      </c>
      <c r="CQ112" s="59">
        <f t="shared" si="65"/>
        <v>1192572882.9622161</v>
      </c>
      <c r="CR112" s="59">
        <f t="shared" si="66"/>
        <v>5241089134.0107098</v>
      </c>
      <c r="CS112" s="13">
        <f t="shared" si="67"/>
        <v>1909146070.6098478</v>
      </c>
      <c r="CT112" s="60">
        <f t="shared" si="68"/>
        <v>548519409.96017587</v>
      </c>
      <c r="CU112" s="60">
        <f t="shared" si="69"/>
        <v>825647521.50024199</v>
      </c>
      <c r="CV112" s="60">
        <f t="shared" si="70"/>
        <v>534979139.14943004</v>
      </c>
      <c r="CW112" s="15">
        <f t="shared" si="71"/>
        <v>2550432352.3303165</v>
      </c>
      <c r="CX112" s="61">
        <f t="shared" si="74"/>
        <v>218164735.40149301</v>
      </c>
      <c r="CY112" s="61">
        <f t="shared" si="75"/>
        <v>2111214985.3498666</v>
      </c>
      <c r="CZ112" s="61">
        <f t="shared" si="72"/>
        <v>221052631.57895699</v>
      </c>
      <c r="DA112" s="114">
        <f t="shared" si="73"/>
        <v>0</v>
      </c>
      <c r="DC112" s="62"/>
      <c r="DD112" s="62"/>
      <c r="DE112" s="62"/>
      <c r="DF112" s="62"/>
      <c r="DG112" s="62"/>
      <c r="DH112" s="63"/>
      <c r="DI112" s="63"/>
      <c r="DJ112" s="63"/>
      <c r="DK112" s="63"/>
      <c r="DL112" s="64"/>
      <c r="DM112" s="34"/>
      <c r="DN112" s="62"/>
      <c r="DO112" s="62"/>
      <c r="DP112" s="62"/>
      <c r="DS112" s="65"/>
    </row>
    <row r="113" spans="1:123" x14ac:dyDescent="0.45">
      <c r="A113" s="1">
        <v>110</v>
      </c>
      <c r="B113" s="42">
        <v>611</v>
      </c>
      <c r="C113" s="42" t="s">
        <v>218</v>
      </c>
      <c r="D113" s="55">
        <f t="shared" si="40"/>
        <v>1314803967.2068</v>
      </c>
      <c r="E113" s="56">
        <v>1314803967.2068</v>
      </c>
      <c r="F113" s="55">
        <f t="shared" si="41"/>
        <v>859114307.21040916</v>
      </c>
      <c r="G113" s="42">
        <v>347707563.32372999</v>
      </c>
      <c r="H113" s="42">
        <v>0</v>
      </c>
      <c r="I113" s="42">
        <v>9045357.7562380992</v>
      </c>
      <c r="J113" s="42">
        <v>0</v>
      </c>
      <c r="K113" s="42">
        <v>26791959.031491</v>
      </c>
      <c r="L113" s="42">
        <v>203880000.00003001</v>
      </c>
      <c r="M113" s="42">
        <v>105012541.98372</v>
      </c>
      <c r="N113" s="42">
        <v>166676885.11520001</v>
      </c>
      <c r="O113" s="55">
        <f t="shared" si="42"/>
        <v>435468887.99997002</v>
      </c>
      <c r="P113" s="56">
        <v>0</v>
      </c>
      <c r="Q113" s="56">
        <v>435468887.99997002</v>
      </c>
      <c r="R113" s="55">
        <f t="shared" si="43"/>
        <v>124815505.77554999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124815505.77554999</v>
      </c>
      <c r="Z113" s="55">
        <f t="shared" si="44"/>
        <v>1837712434.3991401</v>
      </c>
      <c r="AA113" s="55">
        <f t="shared" si="45"/>
        <v>1837712434.3991401</v>
      </c>
      <c r="AB113" s="42">
        <v>762650660.26704001</v>
      </c>
      <c r="AC113" s="42">
        <v>1075061774.1321001</v>
      </c>
      <c r="AD113" s="55">
        <f t="shared" si="46"/>
        <v>0</v>
      </c>
      <c r="AE113" s="42">
        <v>0</v>
      </c>
      <c r="AF113" s="42">
        <v>0</v>
      </c>
      <c r="AG113" s="55">
        <f t="shared" si="47"/>
        <v>0</v>
      </c>
      <c r="AH113" s="42">
        <v>0</v>
      </c>
      <c r="AI113" s="42">
        <v>0</v>
      </c>
      <c r="AJ113" s="55">
        <f t="shared" si="48"/>
        <v>80250018.407820001</v>
      </c>
      <c r="AK113" s="42">
        <v>0</v>
      </c>
      <c r="AL113" s="42">
        <v>0</v>
      </c>
      <c r="AM113" s="42">
        <v>0</v>
      </c>
      <c r="AN113" s="42">
        <v>0</v>
      </c>
      <c r="AO113" s="42">
        <v>80250018.407820001</v>
      </c>
      <c r="AP113" s="55">
        <v>399397273.91347998</v>
      </c>
      <c r="AQ113" s="55">
        <f t="shared" si="49"/>
        <v>284468936.77688503</v>
      </c>
      <c r="AR113" s="42">
        <v>43130480.691210501</v>
      </c>
      <c r="AS113" s="42">
        <v>18484491.724804498</v>
      </c>
      <c r="AT113" s="42">
        <v>222853964.36087</v>
      </c>
      <c r="AU113" s="55">
        <f t="shared" si="50"/>
        <v>160089874.20921901</v>
      </c>
      <c r="AV113" s="42">
        <v>56964874.209219001</v>
      </c>
      <c r="AW113" s="42">
        <v>103125000</v>
      </c>
      <c r="AX113" s="55">
        <v>0</v>
      </c>
      <c r="AY113" s="55">
        <v>409125000</v>
      </c>
      <c r="AZ113" s="55">
        <f t="shared" si="51"/>
        <v>0</v>
      </c>
      <c r="BA113" s="56">
        <v>0</v>
      </c>
      <c r="BB113" s="55">
        <f t="shared" si="52"/>
        <v>9090807967.6669502</v>
      </c>
      <c r="BC113" s="56">
        <v>6909892153.5987997</v>
      </c>
      <c r="BD113" s="56">
        <v>1945014514.1459</v>
      </c>
      <c r="BE113" s="56">
        <v>235901299.92225</v>
      </c>
      <c r="BF113" s="55">
        <f t="shared" si="53"/>
        <v>1532276664.114686</v>
      </c>
      <c r="BG113" s="42">
        <v>922696283.53210294</v>
      </c>
      <c r="BH113" s="42">
        <v>609580380.58258307</v>
      </c>
      <c r="BI113" s="42">
        <v>0</v>
      </c>
      <c r="BJ113" s="55">
        <v>957043351.11018002</v>
      </c>
      <c r="BK113" s="55">
        <f t="shared" si="54"/>
        <v>0</v>
      </c>
      <c r="BL113" s="56">
        <v>0</v>
      </c>
      <c r="BM113" s="55">
        <v>2443171163.6430001</v>
      </c>
      <c r="BN113" s="55">
        <f t="shared" si="55"/>
        <v>430911304.09144998</v>
      </c>
      <c r="BO113" s="42">
        <v>155486771.1322</v>
      </c>
      <c r="BP113" s="42">
        <v>275424532.95924997</v>
      </c>
      <c r="BQ113" s="55">
        <v>554208123.37599862</v>
      </c>
      <c r="BR113" s="55">
        <f t="shared" si="56"/>
        <v>0</v>
      </c>
      <c r="BS113" s="56"/>
      <c r="BT113" s="42">
        <v>0</v>
      </c>
      <c r="BU113" s="55">
        <f t="shared" si="57"/>
        <v>53682225.097705603</v>
      </c>
      <c r="BV113" s="42">
        <v>46324132.943805002</v>
      </c>
      <c r="BW113" s="42">
        <v>7358092.1539006</v>
      </c>
      <c r="BX113" s="55">
        <f t="shared" si="58"/>
        <v>0</v>
      </c>
      <c r="BY113" s="56">
        <v>0</v>
      </c>
      <c r="BZ113" s="55">
        <v>253055706.87981999</v>
      </c>
      <c r="CA113" s="55">
        <f t="shared" si="59"/>
        <v>21052631.578956999</v>
      </c>
      <c r="CB113" s="56">
        <v>0</v>
      </c>
      <c r="CC113" s="56">
        <v>21052631.578956999</v>
      </c>
      <c r="CD113" s="55">
        <f t="shared" si="60"/>
        <v>67362566.742868006</v>
      </c>
      <c r="CE113" s="56">
        <v>67362566.742868006</v>
      </c>
      <c r="CF113" s="57">
        <v>0</v>
      </c>
      <c r="CG113" s="56"/>
      <c r="CH113" s="55">
        <f t="shared" si="61"/>
        <v>631259646.18956006</v>
      </c>
      <c r="CI113" s="42">
        <v>180333907.45956001</v>
      </c>
      <c r="CJ113" s="42">
        <v>398096491.73000002</v>
      </c>
      <c r="CK113" s="42">
        <v>0</v>
      </c>
      <c r="CL113" s="42">
        <v>52829247</v>
      </c>
      <c r="CM113" s="55">
        <f t="shared" si="62"/>
        <v>0</v>
      </c>
      <c r="CN113" s="56">
        <v>0</v>
      </c>
      <c r="CO113" s="55">
        <f t="shared" si="63"/>
        <v>21940077556.39045</v>
      </c>
      <c r="CP113" s="58">
        <f t="shared" si="64"/>
        <v>13683649260.430201</v>
      </c>
      <c r="CQ113" s="59">
        <f t="shared" si="65"/>
        <v>1750272855.2067699</v>
      </c>
      <c r="CR113" s="59">
        <f t="shared" si="66"/>
        <v>11933376405.223431</v>
      </c>
      <c r="CS113" s="13">
        <f t="shared" si="67"/>
        <v>3983891155.9991136</v>
      </c>
      <c r="CT113" s="60">
        <f t="shared" si="68"/>
        <v>983929812.98595917</v>
      </c>
      <c r="CU113" s="60">
        <f t="shared" si="69"/>
        <v>2368701696.8235946</v>
      </c>
      <c r="CV113" s="60">
        <f t="shared" si="70"/>
        <v>631259646.18956006</v>
      </c>
      <c r="CW113" s="15">
        <f t="shared" si="71"/>
        <v>4272537139.9611344</v>
      </c>
      <c r="CX113" s="61">
        <f t="shared" si="74"/>
        <v>1917962452.8069601</v>
      </c>
      <c r="CY113" s="61">
        <f t="shared" si="75"/>
        <v>2333522055.5752172</v>
      </c>
      <c r="CZ113" s="61">
        <f t="shared" si="72"/>
        <v>21052631.578956999</v>
      </c>
      <c r="DA113" s="114">
        <f t="shared" si="73"/>
        <v>0</v>
      </c>
      <c r="DC113" s="62"/>
      <c r="DD113" s="62"/>
      <c r="DE113" s="62"/>
      <c r="DF113" s="62"/>
      <c r="DG113" s="62"/>
      <c r="DH113" s="63"/>
      <c r="DI113" s="63"/>
      <c r="DJ113" s="63"/>
      <c r="DK113" s="63"/>
      <c r="DL113" s="64"/>
      <c r="DM113" s="34"/>
      <c r="DN113" s="62"/>
      <c r="DO113" s="62"/>
      <c r="DP113" s="62"/>
      <c r="DS113" s="65"/>
    </row>
    <row r="114" spans="1:123" x14ac:dyDescent="0.45">
      <c r="A114" s="1">
        <v>111</v>
      </c>
      <c r="B114" s="42">
        <v>612</v>
      </c>
      <c r="C114" s="42" t="s">
        <v>219</v>
      </c>
      <c r="D114" s="55">
        <f t="shared" si="40"/>
        <v>1249440117.0831001</v>
      </c>
      <c r="E114" s="56">
        <v>1249440117.0831001</v>
      </c>
      <c r="F114" s="55">
        <f t="shared" si="41"/>
        <v>590086256.02558053</v>
      </c>
      <c r="G114" s="42">
        <v>227847411.98925999</v>
      </c>
      <c r="H114" s="42">
        <v>0</v>
      </c>
      <c r="I114" s="42">
        <v>4400444.3138496</v>
      </c>
      <c r="J114" s="42">
        <v>0</v>
      </c>
      <c r="K114" s="42">
        <v>26791959.031491</v>
      </c>
      <c r="L114" s="42">
        <v>135599999.99992999</v>
      </c>
      <c r="M114" s="42">
        <v>92683134.220449999</v>
      </c>
      <c r="N114" s="42">
        <v>102763306.47059999</v>
      </c>
      <c r="O114" s="55">
        <f t="shared" si="42"/>
        <v>233911608.00013</v>
      </c>
      <c r="P114" s="56">
        <v>0</v>
      </c>
      <c r="Q114" s="56">
        <v>233911608.00013</v>
      </c>
      <c r="R114" s="55">
        <f t="shared" si="43"/>
        <v>45850832.434225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45850832.434225</v>
      </c>
      <c r="Z114" s="55">
        <f t="shared" si="44"/>
        <v>833244767.52430999</v>
      </c>
      <c r="AA114" s="55">
        <f t="shared" si="45"/>
        <v>833244767.52430999</v>
      </c>
      <c r="AB114" s="42">
        <v>345796578.51868999</v>
      </c>
      <c r="AC114" s="42">
        <v>487448189.00562</v>
      </c>
      <c r="AD114" s="55">
        <f t="shared" si="46"/>
        <v>0</v>
      </c>
      <c r="AE114" s="42">
        <v>0</v>
      </c>
      <c r="AF114" s="42">
        <v>0</v>
      </c>
      <c r="AG114" s="55">
        <f t="shared" si="47"/>
        <v>0</v>
      </c>
      <c r="AH114" s="42">
        <v>0</v>
      </c>
      <c r="AI114" s="42">
        <v>0</v>
      </c>
      <c r="AJ114" s="55">
        <f t="shared" si="48"/>
        <v>19439049.217980001</v>
      </c>
      <c r="AK114" s="42">
        <v>0</v>
      </c>
      <c r="AL114" s="42">
        <v>0</v>
      </c>
      <c r="AM114" s="42">
        <v>0</v>
      </c>
      <c r="AN114" s="42">
        <v>0</v>
      </c>
      <c r="AO114" s="42">
        <v>19439049.217980001</v>
      </c>
      <c r="AP114" s="55">
        <v>626626956.00203001</v>
      </c>
      <c r="AQ114" s="55">
        <f t="shared" si="49"/>
        <v>323652027.90177822</v>
      </c>
      <c r="AR114" s="42">
        <v>17101044.631949741</v>
      </c>
      <c r="AS114" s="42">
        <v>7329019.1279784599</v>
      </c>
      <c r="AT114" s="42">
        <v>299221964.14184999</v>
      </c>
      <c r="AU114" s="55">
        <f t="shared" si="50"/>
        <v>103469143.874072</v>
      </c>
      <c r="AV114" s="42">
        <v>19680081.374072</v>
      </c>
      <c r="AW114" s="42">
        <v>83789062.5</v>
      </c>
      <c r="AX114" s="55">
        <v>0</v>
      </c>
      <c r="AY114" s="55">
        <v>0</v>
      </c>
      <c r="AZ114" s="55">
        <f t="shared" si="51"/>
        <v>0</v>
      </c>
      <c r="BA114" s="56">
        <v>0</v>
      </c>
      <c r="BB114" s="55">
        <f t="shared" si="52"/>
        <v>4300539564.0028</v>
      </c>
      <c r="BC114" s="56">
        <v>2789740980.0039001</v>
      </c>
      <c r="BD114" s="56">
        <v>1510798583.9988999</v>
      </c>
      <c r="BE114" s="56">
        <v>0</v>
      </c>
      <c r="BF114" s="55">
        <f t="shared" si="53"/>
        <v>943813217.50108218</v>
      </c>
      <c r="BG114" s="42">
        <v>268697744.01292461</v>
      </c>
      <c r="BH114" s="42">
        <v>675115473.48815751</v>
      </c>
      <c r="BI114" s="42">
        <v>0</v>
      </c>
      <c r="BJ114" s="55">
        <v>450861472.04640001</v>
      </c>
      <c r="BK114" s="55">
        <f t="shared" si="54"/>
        <v>0</v>
      </c>
      <c r="BL114" s="56">
        <v>0</v>
      </c>
      <c r="BM114" s="55">
        <v>2615371692</v>
      </c>
      <c r="BN114" s="55">
        <f t="shared" si="55"/>
        <v>106725214.08927999</v>
      </c>
      <c r="BO114" s="42">
        <v>106725214.08927999</v>
      </c>
      <c r="BP114" s="42">
        <v>0</v>
      </c>
      <c r="BQ114" s="55">
        <v>560221020.53037846</v>
      </c>
      <c r="BR114" s="55">
        <f t="shared" si="56"/>
        <v>0</v>
      </c>
      <c r="BS114" s="56"/>
      <c r="BT114" s="42">
        <v>0</v>
      </c>
      <c r="BU114" s="55">
        <f t="shared" si="57"/>
        <v>34393038.619888</v>
      </c>
      <c r="BV114" s="42">
        <v>31731609.717179999</v>
      </c>
      <c r="BW114" s="42">
        <v>2661428.902708</v>
      </c>
      <c r="BX114" s="55">
        <f t="shared" si="58"/>
        <v>0</v>
      </c>
      <c r="BY114" s="56">
        <v>0</v>
      </c>
      <c r="BZ114" s="55">
        <v>215907319.06312999</v>
      </c>
      <c r="CA114" s="55">
        <f t="shared" si="59"/>
        <v>21052631.578956999</v>
      </c>
      <c r="CB114" s="56">
        <v>0</v>
      </c>
      <c r="CC114" s="56">
        <v>21052631.578956999</v>
      </c>
      <c r="CD114" s="55">
        <f t="shared" si="60"/>
        <v>24403862.710221</v>
      </c>
      <c r="CE114" s="56">
        <v>24403862.710221</v>
      </c>
      <c r="CF114" s="57">
        <v>0</v>
      </c>
      <c r="CG114" s="56"/>
      <c r="CH114" s="55">
        <f t="shared" si="61"/>
        <v>303324892.77196097</v>
      </c>
      <c r="CI114" s="42">
        <v>86872660.751960993</v>
      </c>
      <c r="CJ114" s="42">
        <v>137657225.02000001</v>
      </c>
      <c r="CK114" s="42">
        <v>0</v>
      </c>
      <c r="CL114" s="42">
        <v>78795007</v>
      </c>
      <c r="CM114" s="55">
        <f t="shared" si="62"/>
        <v>0</v>
      </c>
      <c r="CN114" s="56">
        <v>0</v>
      </c>
      <c r="CO114" s="55">
        <f t="shared" si="63"/>
        <v>13602334682.977304</v>
      </c>
      <c r="CP114" s="58">
        <f t="shared" si="64"/>
        <v>9025889937.0880604</v>
      </c>
      <c r="CQ114" s="59">
        <f t="shared" si="65"/>
        <v>1483351725.08323</v>
      </c>
      <c r="CR114" s="59">
        <f t="shared" si="66"/>
        <v>7542538212.0048304</v>
      </c>
      <c r="CS114" s="13">
        <f t="shared" si="67"/>
        <v>2372249342.0540161</v>
      </c>
      <c r="CT114" s="60">
        <f t="shared" si="68"/>
        <v>635937088.45980549</v>
      </c>
      <c r="CU114" s="60">
        <f t="shared" si="69"/>
        <v>1432987360.8222494</v>
      </c>
      <c r="CV114" s="60">
        <f t="shared" si="70"/>
        <v>303324892.77196097</v>
      </c>
      <c r="CW114" s="15">
        <f t="shared" si="71"/>
        <v>2204195403.8352275</v>
      </c>
      <c r="CX114" s="61">
        <f t="shared" si="74"/>
        <v>852683816.74229002</v>
      </c>
      <c r="CY114" s="61">
        <f t="shared" si="75"/>
        <v>1330458955.5139804</v>
      </c>
      <c r="CZ114" s="61">
        <f t="shared" si="72"/>
        <v>21052631.578956999</v>
      </c>
      <c r="DA114" s="114">
        <f t="shared" si="73"/>
        <v>0</v>
      </c>
      <c r="DC114" s="62"/>
      <c r="DD114" s="62"/>
      <c r="DE114" s="62"/>
      <c r="DF114" s="62"/>
      <c r="DG114" s="62"/>
      <c r="DH114" s="63"/>
      <c r="DI114" s="63"/>
      <c r="DJ114" s="63"/>
      <c r="DK114" s="63"/>
      <c r="DL114" s="64"/>
      <c r="DM114" s="34"/>
      <c r="DN114" s="62"/>
      <c r="DO114" s="62"/>
      <c r="DP114" s="62"/>
      <c r="DS114" s="65"/>
    </row>
    <row r="115" spans="1:123" x14ac:dyDescent="0.45">
      <c r="A115" s="1">
        <v>112</v>
      </c>
      <c r="B115" s="42">
        <v>613</v>
      </c>
      <c r="C115" s="42" t="s">
        <v>220</v>
      </c>
      <c r="D115" s="55">
        <f t="shared" si="40"/>
        <v>2364545857.0018001</v>
      </c>
      <c r="E115" s="56">
        <v>2364545857.0018001</v>
      </c>
      <c r="F115" s="55">
        <f t="shared" si="41"/>
        <v>964977928.41794288</v>
      </c>
      <c r="G115" s="42">
        <v>374826435.16444999</v>
      </c>
      <c r="H115" s="42">
        <v>0</v>
      </c>
      <c r="I115" s="42">
        <v>10394600.815962</v>
      </c>
      <c r="J115" s="42">
        <v>0</v>
      </c>
      <c r="K115" s="42">
        <v>26791959.031491</v>
      </c>
      <c r="L115" s="42">
        <v>197280000.00002</v>
      </c>
      <c r="M115" s="42">
        <v>108413757.91842</v>
      </c>
      <c r="N115" s="42">
        <v>247271175.4876</v>
      </c>
      <c r="O115" s="55">
        <f t="shared" si="42"/>
        <v>224553106.99992999</v>
      </c>
      <c r="P115" s="56">
        <v>0</v>
      </c>
      <c r="Q115" s="56">
        <v>224553106.99992999</v>
      </c>
      <c r="R115" s="55">
        <f t="shared" si="43"/>
        <v>174467492.73308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174467492.73308</v>
      </c>
      <c r="Z115" s="55">
        <f t="shared" si="44"/>
        <v>395779080.94902003</v>
      </c>
      <c r="AA115" s="55">
        <f t="shared" si="45"/>
        <v>0</v>
      </c>
      <c r="AB115" s="42">
        <v>0</v>
      </c>
      <c r="AC115" s="42">
        <v>0</v>
      </c>
      <c r="AD115" s="55">
        <f t="shared" si="46"/>
        <v>0</v>
      </c>
      <c r="AE115" s="42">
        <v>0</v>
      </c>
      <c r="AF115" s="42">
        <v>0</v>
      </c>
      <c r="AG115" s="55">
        <f t="shared" si="47"/>
        <v>395779080.94902003</v>
      </c>
      <c r="AH115" s="42">
        <v>164248318.61473</v>
      </c>
      <c r="AI115" s="42">
        <v>231530762.33429</v>
      </c>
      <c r="AJ115" s="55">
        <f t="shared" si="48"/>
        <v>73479796.916219994</v>
      </c>
      <c r="AK115" s="42">
        <v>0</v>
      </c>
      <c r="AL115" s="42">
        <v>0</v>
      </c>
      <c r="AM115" s="42">
        <v>0</v>
      </c>
      <c r="AN115" s="42">
        <v>0</v>
      </c>
      <c r="AO115" s="42">
        <v>73479796.916219994</v>
      </c>
      <c r="AP115" s="55">
        <v>1015466909.9155</v>
      </c>
      <c r="AQ115" s="55">
        <f t="shared" si="49"/>
        <v>437661449.11227202</v>
      </c>
      <c r="AR115" s="42">
        <v>39854839.642920405</v>
      </c>
      <c r="AS115" s="42">
        <v>17080645.561251599</v>
      </c>
      <c r="AT115" s="42">
        <v>380725963.90810001</v>
      </c>
      <c r="AU115" s="55">
        <f t="shared" si="50"/>
        <v>178715303.18800899</v>
      </c>
      <c r="AV115" s="42">
        <v>56254365.688009001</v>
      </c>
      <c r="AW115" s="42">
        <v>122460937.5</v>
      </c>
      <c r="AX115" s="55">
        <v>0</v>
      </c>
      <c r="AY115" s="55">
        <v>0</v>
      </c>
      <c r="AZ115" s="55">
        <f t="shared" si="51"/>
        <v>968134249.92635</v>
      </c>
      <c r="BA115" s="56">
        <v>968134249.92635</v>
      </c>
      <c r="BB115" s="55">
        <f t="shared" si="52"/>
        <v>9006986473.0050011</v>
      </c>
      <c r="BC115" s="56">
        <v>7829518627.6764002</v>
      </c>
      <c r="BD115" s="56">
        <v>1177467845.3285999</v>
      </c>
      <c r="BE115" s="56">
        <v>0</v>
      </c>
      <c r="BF115" s="55">
        <f t="shared" si="53"/>
        <v>1973079606.1202469</v>
      </c>
      <c r="BG115" s="42">
        <v>739707658.49811614</v>
      </c>
      <c r="BH115" s="42">
        <v>1233371947.6221306</v>
      </c>
      <c r="BI115" s="42">
        <v>0</v>
      </c>
      <c r="BJ115" s="55">
        <v>1316835638.2534001</v>
      </c>
      <c r="BK115" s="55">
        <f t="shared" si="54"/>
        <v>0</v>
      </c>
      <c r="BL115" s="56">
        <v>0</v>
      </c>
      <c r="BM115" s="55">
        <v>3926246107.9977999</v>
      </c>
      <c r="BN115" s="55">
        <f t="shared" si="55"/>
        <v>365337238.69243002</v>
      </c>
      <c r="BO115" s="42">
        <v>202679904.92554</v>
      </c>
      <c r="BP115" s="42">
        <v>162657333.76688999</v>
      </c>
      <c r="BQ115" s="55">
        <v>1080427728.9053783</v>
      </c>
      <c r="BR115" s="55">
        <f t="shared" si="56"/>
        <v>0</v>
      </c>
      <c r="BS115" s="56"/>
      <c r="BT115" s="42">
        <v>0</v>
      </c>
      <c r="BU115" s="55">
        <f t="shared" si="57"/>
        <v>43369041.475962698</v>
      </c>
      <c r="BV115" s="42">
        <v>34931405.536875002</v>
      </c>
      <c r="BW115" s="42">
        <v>8437635.9390877001</v>
      </c>
      <c r="BX115" s="55">
        <f t="shared" si="58"/>
        <v>0</v>
      </c>
      <c r="BY115" s="56">
        <v>0</v>
      </c>
      <c r="BZ115" s="55">
        <v>499734783.92474997</v>
      </c>
      <c r="CA115" s="55">
        <f t="shared" si="59"/>
        <v>21052631.578956999</v>
      </c>
      <c r="CB115" s="56">
        <v>0</v>
      </c>
      <c r="CC115" s="56">
        <v>21052631.578956999</v>
      </c>
      <c r="CD115" s="55">
        <f t="shared" si="60"/>
        <v>71376736.024128005</v>
      </c>
      <c r="CE115" s="56">
        <v>71376736.024128005</v>
      </c>
      <c r="CF115" s="57">
        <v>0</v>
      </c>
      <c r="CG115" s="56"/>
      <c r="CH115" s="55">
        <f t="shared" si="61"/>
        <v>255102663.29860401</v>
      </c>
      <c r="CI115" s="42">
        <v>81161759.528604001</v>
      </c>
      <c r="CJ115" s="42">
        <v>115109683.77</v>
      </c>
      <c r="CK115" s="42">
        <v>0</v>
      </c>
      <c r="CL115" s="42">
        <v>58831220</v>
      </c>
      <c r="CM115" s="55">
        <f t="shared" si="62"/>
        <v>200000000</v>
      </c>
      <c r="CN115" s="56">
        <v>200000000</v>
      </c>
      <c r="CO115" s="55">
        <f t="shared" si="63"/>
        <v>25557329824.436783</v>
      </c>
      <c r="CP115" s="58">
        <f t="shared" si="64"/>
        <v>16537798454.920031</v>
      </c>
      <c r="CQ115" s="59">
        <f t="shared" si="65"/>
        <v>2589098964.00173</v>
      </c>
      <c r="CR115" s="59">
        <f t="shared" si="66"/>
        <v>13948699490.918301</v>
      </c>
      <c r="CS115" s="13">
        <f t="shared" si="67"/>
        <v>4285372155.8746667</v>
      </c>
      <c r="CT115" s="60">
        <f t="shared" si="68"/>
        <v>1139445421.1510229</v>
      </c>
      <c r="CU115" s="60">
        <f t="shared" si="69"/>
        <v>2890824071.4250398</v>
      </c>
      <c r="CV115" s="60">
        <f t="shared" si="70"/>
        <v>255102663.29860401</v>
      </c>
      <c r="CW115" s="15">
        <f t="shared" si="71"/>
        <v>4734159213.6420841</v>
      </c>
      <c r="CX115" s="61">
        <f t="shared" si="74"/>
        <v>469258877.86524004</v>
      </c>
      <c r="CY115" s="61">
        <f t="shared" si="75"/>
        <v>3075713454.2715373</v>
      </c>
      <c r="CZ115" s="61">
        <f t="shared" si="72"/>
        <v>1189186881.505307</v>
      </c>
      <c r="DA115" s="114">
        <f t="shared" si="73"/>
        <v>0</v>
      </c>
      <c r="DC115" s="62"/>
      <c r="DD115" s="62"/>
      <c r="DE115" s="62"/>
      <c r="DF115" s="62"/>
      <c r="DG115" s="62"/>
      <c r="DH115" s="63"/>
      <c r="DI115" s="63"/>
      <c r="DJ115" s="63"/>
      <c r="DK115" s="63"/>
      <c r="DL115" s="64"/>
      <c r="DM115" s="34"/>
      <c r="DN115" s="62"/>
      <c r="DO115" s="62"/>
      <c r="DP115" s="62"/>
      <c r="DS115" s="65"/>
    </row>
    <row r="116" spans="1:123" x14ac:dyDescent="0.45">
      <c r="A116" s="1">
        <v>113</v>
      </c>
      <c r="B116" s="42">
        <v>614</v>
      </c>
      <c r="C116" s="42" t="s">
        <v>221</v>
      </c>
      <c r="D116" s="55">
        <f t="shared" si="40"/>
        <v>1390359445.0055001</v>
      </c>
      <c r="E116" s="56">
        <v>1390359445.0055001</v>
      </c>
      <c r="F116" s="55">
        <f t="shared" si="41"/>
        <v>820742777.56225848</v>
      </c>
      <c r="G116" s="42">
        <v>382178152.23128998</v>
      </c>
      <c r="H116" s="42">
        <v>0</v>
      </c>
      <c r="I116" s="42">
        <v>6249918.2121283999</v>
      </c>
      <c r="J116" s="42">
        <v>0</v>
      </c>
      <c r="K116" s="42">
        <v>26791959.031491</v>
      </c>
      <c r="L116" s="42">
        <v>106200000.00006001</v>
      </c>
      <c r="M116" s="42">
        <v>53994302.963289</v>
      </c>
      <c r="N116" s="42">
        <v>245328445.12400001</v>
      </c>
      <c r="O116" s="55">
        <f t="shared" si="42"/>
        <v>131899195.99993999</v>
      </c>
      <c r="P116" s="56">
        <v>0</v>
      </c>
      <c r="Q116" s="56">
        <v>131899195.99993999</v>
      </c>
      <c r="R116" s="55">
        <f t="shared" si="43"/>
        <v>65856244.654859997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65856244.654859997</v>
      </c>
      <c r="Z116" s="55">
        <f t="shared" si="44"/>
        <v>439288158.76091003</v>
      </c>
      <c r="AA116" s="55">
        <f t="shared" si="45"/>
        <v>0</v>
      </c>
      <c r="AB116" s="42">
        <v>0</v>
      </c>
      <c r="AC116" s="42">
        <v>0</v>
      </c>
      <c r="AD116" s="55">
        <f t="shared" si="46"/>
        <v>0</v>
      </c>
      <c r="AE116" s="42">
        <v>0</v>
      </c>
      <c r="AF116" s="42">
        <v>0</v>
      </c>
      <c r="AG116" s="55">
        <f t="shared" si="47"/>
        <v>439288158.76091003</v>
      </c>
      <c r="AH116" s="42">
        <v>182304585.90896001</v>
      </c>
      <c r="AI116" s="42">
        <v>256983572.85194999</v>
      </c>
      <c r="AJ116" s="55">
        <f t="shared" si="48"/>
        <v>27544421.231339999</v>
      </c>
      <c r="AK116" s="42">
        <v>0</v>
      </c>
      <c r="AL116" s="42">
        <v>0</v>
      </c>
      <c r="AM116" s="42">
        <v>0</v>
      </c>
      <c r="AN116" s="42">
        <v>0</v>
      </c>
      <c r="AO116" s="42">
        <v>27544421.231339999</v>
      </c>
      <c r="AP116" s="55">
        <v>469553101.91347998</v>
      </c>
      <c r="AQ116" s="55">
        <f t="shared" si="49"/>
        <v>134433107.634146</v>
      </c>
      <c r="AR116" s="42">
        <v>40529399.997548699</v>
      </c>
      <c r="AS116" s="42">
        <v>17369742.8560923</v>
      </c>
      <c r="AT116" s="42">
        <v>76533964.780505002</v>
      </c>
      <c r="AU116" s="55">
        <f t="shared" si="50"/>
        <v>146776137.98649099</v>
      </c>
      <c r="AV116" s="42">
        <v>56541762.986491002</v>
      </c>
      <c r="AW116" s="42">
        <v>90234375</v>
      </c>
      <c r="AX116" s="55">
        <v>0</v>
      </c>
      <c r="AY116" s="55">
        <v>0</v>
      </c>
      <c r="AZ116" s="55">
        <f t="shared" si="51"/>
        <v>708502569.35474002</v>
      </c>
      <c r="BA116" s="56">
        <v>708502569.35474002</v>
      </c>
      <c r="BB116" s="55">
        <f t="shared" si="52"/>
        <v>5310284695.9997292</v>
      </c>
      <c r="BC116" s="56">
        <v>3956691808.0043998</v>
      </c>
      <c r="BD116" s="56">
        <v>1154567895.9965999</v>
      </c>
      <c r="BE116" s="56">
        <v>199024991.99873</v>
      </c>
      <c r="BF116" s="55">
        <f t="shared" si="53"/>
        <v>1067007493.6047056</v>
      </c>
      <c r="BG116" s="42">
        <v>505045502.19724739</v>
      </c>
      <c r="BH116" s="42">
        <v>453025360.40745819</v>
      </c>
      <c r="BI116" s="42">
        <v>108936631</v>
      </c>
      <c r="BJ116" s="55">
        <v>1624620610.3178</v>
      </c>
      <c r="BK116" s="55">
        <f t="shared" si="54"/>
        <v>0</v>
      </c>
      <c r="BL116" s="56">
        <v>0</v>
      </c>
      <c r="BM116" s="55">
        <v>1580697827.9993</v>
      </c>
      <c r="BN116" s="55">
        <f t="shared" si="55"/>
        <v>224051392.14796001</v>
      </c>
      <c r="BO116" s="42">
        <v>224051392.14796001</v>
      </c>
      <c r="BP116" s="42">
        <v>0</v>
      </c>
      <c r="BQ116" s="55">
        <v>1068401934.5966189</v>
      </c>
      <c r="BR116" s="55">
        <f t="shared" si="56"/>
        <v>0</v>
      </c>
      <c r="BS116" s="56"/>
      <c r="BT116" s="42">
        <v>0</v>
      </c>
      <c r="BU116" s="55">
        <f t="shared" si="57"/>
        <v>45309462.4105433</v>
      </c>
      <c r="BV116" s="42">
        <v>35782723.017810002</v>
      </c>
      <c r="BW116" s="42">
        <v>9526739.3927333001</v>
      </c>
      <c r="BX116" s="55">
        <f t="shared" si="58"/>
        <v>0</v>
      </c>
      <c r="BY116" s="56">
        <v>0</v>
      </c>
      <c r="BZ116" s="55">
        <v>466423899.67813998</v>
      </c>
      <c r="CA116" s="55">
        <f t="shared" si="59"/>
        <v>21052631.578956999</v>
      </c>
      <c r="CB116" s="56">
        <v>0</v>
      </c>
      <c r="CC116" s="56">
        <v>21052631.578956999</v>
      </c>
      <c r="CD116" s="55">
        <f t="shared" si="60"/>
        <v>72341826.026127994</v>
      </c>
      <c r="CE116" s="56">
        <v>72341826.026127994</v>
      </c>
      <c r="CF116" s="57">
        <v>0</v>
      </c>
      <c r="CG116" s="56"/>
      <c r="CH116" s="55">
        <f t="shared" si="61"/>
        <v>233629620.136594</v>
      </c>
      <c r="CI116" s="42">
        <v>42896317.406594001</v>
      </c>
      <c r="CJ116" s="42">
        <v>174945371.72999999</v>
      </c>
      <c r="CK116" s="42">
        <v>15787931</v>
      </c>
      <c r="CL116" s="42">
        <v>0</v>
      </c>
      <c r="CM116" s="55">
        <f t="shared" si="62"/>
        <v>400000000</v>
      </c>
      <c r="CN116" s="56">
        <v>400000000</v>
      </c>
      <c r="CO116" s="55">
        <f t="shared" si="63"/>
        <v>16448776554.600142</v>
      </c>
      <c r="CP116" s="58">
        <f t="shared" si="64"/>
        <v>8882794266.9179497</v>
      </c>
      <c r="CQ116" s="59">
        <f t="shared" si="65"/>
        <v>1522258641.00544</v>
      </c>
      <c r="CR116" s="59">
        <f t="shared" si="66"/>
        <v>7360535625.912509</v>
      </c>
      <c r="CS116" s="13">
        <f t="shared" si="67"/>
        <v>2663371924.1771951</v>
      </c>
      <c r="CT116" s="60">
        <f t="shared" si="68"/>
        <v>886599022.2171185</v>
      </c>
      <c r="CU116" s="60">
        <f t="shared" si="69"/>
        <v>1543143281.8234828</v>
      </c>
      <c r="CV116" s="60">
        <f t="shared" si="70"/>
        <v>233629620.136594</v>
      </c>
      <c r="CW116" s="15">
        <f t="shared" si="71"/>
        <v>4902610363.5049973</v>
      </c>
      <c r="CX116" s="61">
        <f t="shared" si="74"/>
        <v>466832579.99225003</v>
      </c>
      <c r="CY116" s="61">
        <f t="shared" si="75"/>
        <v>3306222582.5790501</v>
      </c>
      <c r="CZ116" s="61">
        <f t="shared" si="72"/>
        <v>1129555200.933697</v>
      </c>
      <c r="DA116" s="114">
        <f t="shared" si="73"/>
        <v>0</v>
      </c>
      <c r="DC116" s="62"/>
      <c r="DD116" s="62"/>
      <c r="DE116" s="62"/>
      <c r="DF116" s="62"/>
      <c r="DG116" s="62"/>
      <c r="DH116" s="63"/>
      <c r="DI116" s="63"/>
      <c r="DJ116" s="63"/>
      <c r="DK116" s="63"/>
      <c r="DL116" s="64"/>
      <c r="DM116" s="34"/>
      <c r="DN116" s="62"/>
      <c r="DO116" s="62"/>
      <c r="DP116" s="62"/>
      <c r="DS116" s="65"/>
    </row>
    <row r="117" spans="1:123" x14ac:dyDescent="0.45">
      <c r="A117" s="1">
        <v>114</v>
      </c>
      <c r="B117" s="42">
        <v>615</v>
      </c>
      <c r="C117" s="42" t="s">
        <v>222</v>
      </c>
      <c r="D117" s="55">
        <f t="shared" si="40"/>
        <v>1463320173.0055001</v>
      </c>
      <c r="E117" s="56">
        <v>1463320173.0055001</v>
      </c>
      <c r="F117" s="55">
        <f t="shared" si="41"/>
        <v>544184728.45495009</v>
      </c>
      <c r="G117" s="42">
        <v>280262369.11543</v>
      </c>
      <c r="H117" s="42">
        <v>0</v>
      </c>
      <c r="I117" s="42">
        <v>11461923.674110999</v>
      </c>
      <c r="J117" s="42">
        <v>0</v>
      </c>
      <c r="K117" s="42">
        <v>26791959.031491</v>
      </c>
      <c r="L117" s="42">
        <v>74160000.000077993</v>
      </c>
      <c r="M117" s="42">
        <v>44215807.151040003</v>
      </c>
      <c r="N117" s="42">
        <v>107292669.48280001</v>
      </c>
      <c r="O117" s="55">
        <f t="shared" si="42"/>
        <v>124999999.99993999</v>
      </c>
      <c r="P117" s="56">
        <v>0</v>
      </c>
      <c r="Q117" s="56">
        <v>124999999.99993999</v>
      </c>
      <c r="R117" s="55">
        <f t="shared" si="43"/>
        <v>68600423.636706993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68600423.636706993</v>
      </c>
      <c r="Z117" s="55">
        <f t="shared" si="44"/>
        <v>1284985199.74629</v>
      </c>
      <c r="AA117" s="55">
        <f t="shared" si="45"/>
        <v>1284985199.74629</v>
      </c>
      <c r="AB117" s="42">
        <v>533268857.88868999</v>
      </c>
      <c r="AC117" s="42">
        <v>751716341.85759997</v>
      </c>
      <c r="AD117" s="55">
        <f t="shared" si="46"/>
        <v>0</v>
      </c>
      <c r="AE117" s="42">
        <v>0</v>
      </c>
      <c r="AF117" s="42">
        <v>0</v>
      </c>
      <c r="AG117" s="55">
        <f t="shared" si="47"/>
        <v>0</v>
      </c>
      <c r="AH117" s="42">
        <v>0</v>
      </c>
      <c r="AI117" s="42">
        <v>0</v>
      </c>
      <c r="AJ117" s="55">
        <f t="shared" si="48"/>
        <v>53450688.504000001</v>
      </c>
      <c r="AK117" s="42">
        <v>0</v>
      </c>
      <c r="AL117" s="42">
        <v>0</v>
      </c>
      <c r="AM117" s="42">
        <v>0</v>
      </c>
      <c r="AN117" s="42">
        <v>0</v>
      </c>
      <c r="AO117" s="42">
        <v>53450688.504000001</v>
      </c>
      <c r="AP117" s="55">
        <v>273274609.91347998</v>
      </c>
      <c r="AQ117" s="55">
        <f t="shared" si="49"/>
        <v>208067577.16191599</v>
      </c>
      <c r="AR117" s="42">
        <v>30339128.844035201</v>
      </c>
      <c r="AS117" s="42">
        <v>13002483.7903008</v>
      </c>
      <c r="AT117" s="42">
        <v>164725964.52757999</v>
      </c>
      <c r="AU117" s="55">
        <f t="shared" si="50"/>
        <v>83378155.672585011</v>
      </c>
      <c r="AV117" s="42">
        <v>38260968.172585003</v>
      </c>
      <c r="AW117" s="42">
        <v>45117187.5</v>
      </c>
      <c r="AX117" s="55">
        <v>0</v>
      </c>
      <c r="AY117" s="55">
        <v>254566666.66663</v>
      </c>
      <c r="AZ117" s="55">
        <f t="shared" si="51"/>
        <v>0</v>
      </c>
      <c r="BA117" s="56">
        <v>0</v>
      </c>
      <c r="BB117" s="55">
        <f t="shared" si="52"/>
        <v>9577249070.0011997</v>
      </c>
      <c r="BC117" s="56">
        <v>7579909586.0060997</v>
      </c>
      <c r="BD117" s="56">
        <v>1538414843.9951</v>
      </c>
      <c r="BE117" s="56">
        <v>458924640</v>
      </c>
      <c r="BF117" s="55">
        <f t="shared" si="53"/>
        <v>1015714945.6116829</v>
      </c>
      <c r="BG117" s="42">
        <v>553291557.80930305</v>
      </c>
      <c r="BH117" s="42">
        <v>462423387.80237979</v>
      </c>
      <c r="BI117" s="42">
        <v>0</v>
      </c>
      <c r="BJ117" s="55">
        <v>776570865.29595006</v>
      </c>
      <c r="BK117" s="55">
        <f t="shared" si="54"/>
        <v>0</v>
      </c>
      <c r="BL117" s="56">
        <v>0</v>
      </c>
      <c r="BM117" s="55">
        <v>2314740107.9990001</v>
      </c>
      <c r="BN117" s="55">
        <f t="shared" si="55"/>
        <v>162811742.42210001</v>
      </c>
      <c r="BO117" s="42">
        <v>162811742.42210001</v>
      </c>
      <c r="BP117" s="42">
        <v>0</v>
      </c>
      <c r="BQ117" s="55">
        <v>536169431.91216582</v>
      </c>
      <c r="BR117" s="55">
        <f t="shared" si="56"/>
        <v>0</v>
      </c>
      <c r="BS117" s="56"/>
      <c r="BT117" s="42">
        <v>0</v>
      </c>
      <c r="BU117" s="55">
        <f t="shared" si="57"/>
        <v>44821295.382846594</v>
      </c>
      <c r="BV117" s="42">
        <v>39653942.249744996</v>
      </c>
      <c r="BW117" s="42">
        <v>5167353.1331016002</v>
      </c>
      <c r="BX117" s="55">
        <f t="shared" si="58"/>
        <v>0</v>
      </c>
      <c r="BY117" s="56">
        <v>0</v>
      </c>
      <c r="BZ117" s="55">
        <v>194505982.97536001</v>
      </c>
      <c r="CA117" s="55">
        <f t="shared" si="59"/>
        <v>21052631.578956999</v>
      </c>
      <c r="CB117" s="56">
        <v>0</v>
      </c>
      <c r="CC117" s="56">
        <v>21052631.578956999</v>
      </c>
      <c r="CD117" s="55">
        <f t="shared" si="60"/>
        <v>45482092.659704</v>
      </c>
      <c r="CE117" s="56">
        <v>45482092.659704</v>
      </c>
      <c r="CF117" s="57">
        <v>0</v>
      </c>
      <c r="CG117" s="56"/>
      <c r="CH117" s="55">
        <f t="shared" si="61"/>
        <v>755611226.16766</v>
      </c>
      <c r="CI117" s="42">
        <v>118052309.60766</v>
      </c>
      <c r="CJ117" s="42">
        <v>637558916.55999994</v>
      </c>
      <c r="CK117" s="42">
        <v>0</v>
      </c>
      <c r="CL117" s="42">
        <v>0</v>
      </c>
      <c r="CM117" s="55">
        <f t="shared" si="62"/>
        <v>1000000000</v>
      </c>
      <c r="CN117" s="56">
        <v>1000000000</v>
      </c>
      <c r="CO117" s="55">
        <f t="shared" si="63"/>
        <v>20803557614.768623</v>
      </c>
      <c r="CP117" s="58">
        <f t="shared" si="64"/>
        <v>13753583960.919121</v>
      </c>
      <c r="CQ117" s="59">
        <f t="shared" si="65"/>
        <v>1588320173.00544</v>
      </c>
      <c r="CR117" s="59">
        <f t="shared" si="66"/>
        <v>12165263787.913681</v>
      </c>
      <c r="CS117" s="13">
        <f t="shared" si="67"/>
        <v>2845294031.4975662</v>
      </c>
      <c r="CT117" s="60">
        <f t="shared" si="68"/>
        <v>612785152.09165704</v>
      </c>
      <c r="CU117" s="60">
        <f t="shared" si="69"/>
        <v>1476897653.2382495</v>
      </c>
      <c r="CV117" s="60">
        <f t="shared" si="70"/>
        <v>755611226.16766</v>
      </c>
      <c r="CW117" s="15">
        <f t="shared" si="71"/>
        <v>4204679622.3519378</v>
      </c>
      <c r="CX117" s="61">
        <f t="shared" si="74"/>
        <v>1338435888.2502899</v>
      </c>
      <c r="CY117" s="61">
        <f t="shared" si="75"/>
        <v>1845191102.522691</v>
      </c>
      <c r="CZ117" s="61">
        <f t="shared" si="72"/>
        <v>1021052631.578957</v>
      </c>
      <c r="DA117" s="114">
        <f t="shared" si="73"/>
        <v>0</v>
      </c>
      <c r="DC117" s="62"/>
      <c r="DD117" s="62"/>
      <c r="DE117" s="62"/>
      <c r="DF117" s="62"/>
      <c r="DG117" s="62"/>
      <c r="DH117" s="63"/>
      <c r="DI117" s="63"/>
      <c r="DJ117" s="63"/>
      <c r="DK117" s="63"/>
      <c r="DL117" s="64"/>
      <c r="DM117" s="34"/>
      <c r="DN117" s="62"/>
      <c r="DO117" s="62"/>
      <c r="DP117" s="62"/>
      <c r="DS117" s="65"/>
    </row>
    <row r="118" spans="1:123" x14ac:dyDescent="0.45">
      <c r="A118" s="1">
        <v>115</v>
      </c>
      <c r="B118" s="42">
        <v>616</v>
      </c>
      <c r="C118" s="42" t="s">
        <v>223</v>
      </c>
      <c r="D118" s="55">
        <f t="shared" si="40"/>
        <v>1371165993.0055001</v>
      </c>
      <c r="E118" s="56">
        <v>1371165993.0055001</v>
      </c>
      <c r="F118" s="55">
        <f t="shared" si="41"/>
        <v>584967466.46304202</v>
      </c>
      <c r="G118" s="42">
        <v>255740754.92723</v>
      </c>
      <c r="H118" s="42">
        <v>0</v>
      </c>
      <c r="I118" s="42">
        <v>11227440.229772</v>
      </c>
      <c r="J118" s="42">
        <v>0</v>
      </c>
      <c r="K118" s="42">
        <v>26791959.031491</v>
      </c>
      <c r="L118" s="42">
        <v>112199999.99998</v>
      </c>
      <c r="M118" s="42">
        <v>59521278.857169002</v>
      </c>
      <c r="N118" s="42">
        <v>119486033.4174</v>
      </c>
      <c r="O118" s="55">
        <f t="shared" si="42"/>
        <v>124999999.99993999</v>
      </c>
      <c r="P118" s="56">
        <v>0</v>
      </c>
      <c r="Q118" s="56">
        <v>124999999.99993999</v>
      </c>
      <c r="R118" s="55">
        <f t="shared" si="43"/>
        <v>100082371.58676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100082371.58676</v>
      </c>
      <c r="Z118" s="55">
        <f t="shared" si="44"/>
        <v>229322526.55200702</v>
      </c>
      <c r="AA118" s="55">
        <f t="shared" si="45"/>
        <v>0</v>
      </c>
      <c r="AB118" s="42">
        <v>0</v>
      </c>
      <c r="AC118" s="42">
        <v>0</v>
      </c>
      <c r="AD118" s="55">
        <f t="shared" si="46"/>
        <v>0</v>
      </c>
      <c r="AE118" s="42">
        <v>0</v>
      </c>
      <c r="AF118" s="42">
        <v>0</v>
      </c>
      <c r="AG118" s="55">
        <f t="shared" si="47"/>
        <v>229322526.55200702</v>
      </c>
      <c r="AH118" s="42">
        <v>95168848.531186998</v>
      </c>
      <c r="AI118" s="42">
        <v>134153678.02082001</v>
      </c>
      <c r="AJ118" s="55">
        <f t="shared" si="48"/>
        <v>43806234.48336</v>
      </c>
      <c r="AK118" s="42">
        <v>0</v>
      </c>
      <c r="AL118" s="42">
        <v>0</v>
      </c>
      <c r="AM118" s="42">
        <v>0</v>
      </c>
      <c r="AN118" s="42">
        <v>0</v>
      </c>
      <c r="AO118" s="42">
        <v>43806234.48336</v>
      </c>
      <c r="AP118" s="55">
        <v>377611081.91347998</v>
      </c>
      <c r="AQ118" s="55">
        <f t="shared" si="49"/>
        <v>186003833.31873381</v>
      </c>
      <c r="AR118" s="42">
        <v>22409708.13225466</v>
      </c>
      <c r="AS118" s="42">
        <v>9604160.6281091403</v>
      </c>
      <c r="AT118" s="42">
        <v>153989964.55836999</v>
      </c>
      <c r="AU118" s="55">
        <f t="shared" si="50"/>
        <v>85419316.302717999</v>
      </c>
      <c r="AV118" s="42">
        <v>27411503.802717999</v>
      </c>
      <c r="AW118" s="42">
        <v>58007812.5</v>
      </c>
      <c r="AX118" s="55">
        <v>0</v>
      </c>
      <c r="AY118" s="55">
        <v>0</v>
      </c>
      <c r="AZ118" s="55">
        <f t="shared" si="51"/>
        <v>0</v>
      </c>
      <c r="BA118" s="56">
        <v>0</v>
      </c>
      <c r="BB118" s="55">
        <f t="shared" si="52"/>
        <v>8724404563.7052193</v>
      </c>
      <c r="BC118" s="56">
        <v>6092373258.4127998</v>
      </c>
      <c r="BD118" s="56">
        <v>2470178863.1557999</v>
      </c>
      <c r="BE118" s="56">
        <v>161852442.13661999</v>
      </c>
      <c r="BF118" s="55">
        <f t="shared" si="53"/>
        <v>1350089037.2566226</v>
      </c>
      <c r="BG118" s="42">
        <v>659138098.45897472</v>
      </c>
      <c r="BH118" s="42">
        <v>690950938.79764783</v>
      </c>
      <c r="BI118" s="42">
        <v>0</v>
      </c>
      <c r="BJ118" s="55">
        <v>612450759.01975</v>
      </c>
      <c r="BK118" s="55">
        <f t="shared" si="54"/>
        <v>0</v>
      </c>
      <c r="BL118" s="56">
        <v>0</v>
      </c>
      <c r="BM118" s="55">
        <v>2211717743.9970002</v>
      </c>
      <c r="BN118" s="55">
        <f t="shared" si="55"/>
        <v>179335727.23409</v>
      </c>
      <c r="BO118" s="42">
        <v>179335727.23409</v>
      </c>
      <c r="BP118" s="42">
        <v>0</v>
      </c>
      <c r="BQ118" s="55">
        <v>542182329.06654549</v>
      </c>
      <c r="BR118" s="55">
        <f t="shared" si="56"/>
        <v>0</v>
      </c>
      <c r="BS118" s="56"/>
      <c r="BT118" s="42">
        <v>0</v>
      </c>
      <c r="BU118" s="55">
        <f t="shared" si="57"/>
        <v>36067204.892217897</v>
      </c>
      <c r="BV118" s="42">
        <v>31895272.43028</v>
      </c>
      <c r="BW118" s="42">
        <v>4171932.4619379002</v>
      </c>
      <c r="BX118" s="55">
        <f t="shared" si="58"/>
        <v>0</v>
      </c>
      <c r="BY118" s="56">
        <v>0</v>
      </c>
      <c r="BZ118" s="55">
        <v>459378620.65990001</v>
      </c>
      <c r="CA118" s="55">
        <f t="shared" si="59"/>
        <v>21052631.578956999</v>
      </c>
      <c r="CB118" s="56">
        <v>0</v>
      </c>
      <c r="CC118" s="56">
        <v>21052631.578956999</v>
      </c>
      <c r="CD118" s="55">
        <f t="shared" si="60"/>
        <v>37213016.780155003</v>
      </c>
      <c r="CE118" s="56">
        <v>37213016.780155003</v>
      </c>
      <c r="CF118" s="57">
        <v>0</v>
      </c>
      <c r="CG118" s="56"/>
      <c r="CH118" s="55">
        <f t="shared" si="61"/>
        <v>1006294322.5620201</v>
      </c>
      <c r="CI118" s="42">
        <v>285494338.58201998</v>
      </c>
      <c r="CJ118" s="42">
        <v>720799983.98000002</v>
      </c>
      <c r="CK118" s="42">
        <v>0</v>
      </c>
      <c r="CL118" s="42">
        <v>0</v>
      </c>
      <c r="CM118" s="55">
        <f t="shared" si="62"/>
        <v>0</v>
      </c>
      <c r="CN118" s="56">
        <v>0</v>
      </c>
      <c r="CO118" s="55">
        <f t="shared" si="63"/>
        <v>18283564780.378017</v>
      </c>
      <c r="CP118" s="58">
        <f t="shared" si="64"/>
        <v>12809899382.62114</v>
      </c>
      <c r="CQ118" s="59">
        <f t="shared" si="65"/>
        <v>1496165993.00544</v>
      </c>
      <c r="CR118" s="59">
        <f t="shared" si="66"/>
        <v>11313733389.6157</v>
      </c>
      <c r="CS118" s="13">
        <f t="shared" si="67"/>
        <v>3480052980.0936413</v>
      </c>
      <c r="CT118" s="60">
        <f t="shared" si="68"/>
        <v>685049838.04980206</v>
      </c>
      <c r="CU118" s="60">
        <f t="shared" si="69"/>
        <v>1788708819.4818194</v>
      </c>
      <c r="CV118" s="60">
        <f t="shared" si="70"/>
        <v>1006294322.5620201</v>
      </c>
      <c r="CW118" s="15">
        <f t="shared" si="71"/>
        <v>1993612417.6632376</v>
      </c>
      <c r="CX118" s="61">
        <f t="shared" si="74"/>
        <v>273128761.03536701</v>
      </c>
      <c r="CY118" s="61">
        <f t="shared" si="75"/>
        <v>1699431025.0489135</v>
      </c>
      <c r="CZ118" s="61">
        <f t="shared" si="72"/>
        <v>21052631.578956999</v>
      </c>
      <c r="DA118" s="114">
        <f t="shared" si="73"/>
        <v>0</v>
      </c>
      <c r="DC118" s="62"/>
      <c r="DD118" s="62"/>
      <c r="DE118" s="62"/>
      <c r="DF118" s="62"/>
      <c r="DG118" s="62"/>
      <c r="DH118" s="63"/>
      <c r="DI118" s="63"/>
      <c r="DJ118" s="63"/>
      <c r="DK118" s="63"/>
      <c r="DL118" s="64"/>
      <c r="DM118" s="34"/>
      <c r="DN118" s="62"/>
      <c r="DO118" s="62"/>
      <c r="DP118" s="62"/>
      <c r="DS118" s="65"/>
    </row>
    <row r="119" spans="1:123" x14ac:dyDescent="0.45">
      <c r="A119" s="1">
        <v>157</v>
      </c>
      <c r="B119" s="42">
        <v>617</v>
      </c>
      <c r="C119" s="42" t="s">
        <v>224</v>
      </c>
      <c r="D119" s="55">
        <f t="shared" si="40"/>
        <v>1415093786.3334</v>
      </c>
      <c r="E119" s="56">
        <v>1415093786.3334</v>
      </c>
      <c r="F119" s="55">
        <f t="shared" si="41"/>
        <v>764081899.12848103</v>
      </c>
      <c r="G119" s="42">
        <v>292025090.45784998</v>
      </c>
      <c r="H119" s="42">
        <v>0</v>
      </c>
      <c r="I119" s="42">
        <v>10254146.73776</v>
      </c>
      <c r="J119" s="42">
        <v>0</v>
      </c>
      <c r="K119" s="42">
        <v>26791959.031491</v>
      </c>
      <c r="L119" s="42">
        <v>163920000.00007001</v>
      </c>
      <c r="M119" s="42">
        <v>100335870.07351001</v>
      </c>
      <c r="N119" s="42">
        <v>170754832.82780001</v>
      </c>
      <c r="O119" s="55">
        <f t="shared" si="42"/>
        <v>192547283.99994001</v>
      </c>
      <c r="P119" s="56">
        <v>0</v>
      </c>
      <c r="Q119" s="56">
        <v>192547283.99994001</v>
      </c>
      <c r="R119" s="55">
        <f t="shared" si="43"/>
        <v>91794524.158252001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91794524.158252001</v>
      </c>
      <c r="Z119" s="55">
        <f t="shared" si="44"/>
        <v>1226410910.30919</v>
      </c>
      <c r="AA119" s="55">
        <f t="shared" si="45"/>
        <v>1226410910.30919</v>
      </c>
      <c r="AB119" s="42">
        <v>508960527.77257001</v>
      </c>
      <c r="AC119" s="42">
        <v>717450382.53662002</v>
      </c>
      <c r="AD119" s="55">
        <f t="shared" si="46"/>
        <v>0</v>
      </c>
      <c r="AE119" s="42">
        <v>0</v>
      </c>
      <c r="AF119" s="42">
        <v>0</v>
      </c>
      <c r="AG119" s="55">
        <f t="shared" si="47"/>
        <v>0</v>
      </c>
      <c r="AH119" s="42">
        <v>0</v>
      </c>
      <c r="AI119" s="42">
        <v>0</v>
      </c>
      <c r="AJ119" s="55">
        <f t="shared" si="48"/>
        <v>36816924.161579996</v>
      </c>
      <c r="AK119" s="42">
        <v>0</v>
      </c>
      <c r="AL119" s="42">
        <v>0</v>
      </c>
      <c r="AM119" s="42">
        <v>0</v>
      </c>
      <c r="AN119" s="42">
        <v>0</v>
      </c>
      <c r="AO119" s="42">
        <v>36816924.161579996</v>
      </c>
      <c r="AP119" s="55">
        <v>241119758.00148001</v>
      </c>
      <c r="AQ119" s="55">
        <f t="shared" si="49"/>
        <v>186499956.29128399</v>
      </c>
      <c r="AR119" s="42">
        <v>25030594.2065228</v>
      </c>
      <c r="AS119" s="42">
        <v>10727397.517081199</v>
      </c>
      <c r="AT119" s="42">
        <v>150741964.56768</v>
      </c>
      <c r="AU119" s="55">
        <f t="shared" si="50"/>
        <v>142416192.35811201</v>
      </c>
      <c r="AV119" s="42">
        <v>32845879.858112</v>
      </c>
      <c r="AW119" s="42">
        <v>109570312.5</v>
      </c>
      <c r="AX119" s="55">
        <v>0</v>
      </c>
      <c r="AY119" s="55">
        <v>0</v>
      </c>
      <c r="AZ119" s="55">
        <f t="shared" si="51"/>
        <v>0</v>
      </c>
      <c r="BA119" s="56">
        <v>0</v>
      </c>
      <c r="BB119" s="55">
        <f t="shared" si="52"/>
        <v>9393868396.9953613</v>
      </c>
      <c r="BC119" s="56">
        <v>8030347957.9979</v>
      </c>
      <c r="BD119" s="56">
        <v>1187820639.9976001</v>
      </c>
      <c r="BE119" s="56">
        <v>175699798.99985999</v>
      </c>
      <c r="BF119" s="55">
        <f t="shared" si="53"/>
        <v>2120636003.2847528</v>
      </c>
      <c r="BG119" s="42">
        <v>786223579.14588594</v>
      </c>
      <c r="BH119" s="42">
        <v>1334412424.1388669</v>
      </c>
      <c r="BI119" s="42">
        <v>0</v>
      </c>
      <c r="BJ119" s="55">
        <v>704354744.38789999</v>
      </c>
      <c r="BK119" s="55">
        <f t="shared" si="54"/>
        <v>0</v>
      </c>
      <c r="BL119" s="56">
        <v>0</v>
      </c>
      <c r="BM119" s="55">
        <v>1938415259.9974</v>
      </c>
      <c r="BN119" s="55">
        <f t="shared" si="55"/>
        <v>100791968.45795999</v>
      </c>
      <c r="BO119" s="42">
        <v>100791968.45795999</v>
      </c>
      <c r="BP119" s="42">
        <v>0</v>
      </c>
      <c r="BQ119" s="55">
        <v>48103177.237118922</v>
      </c>
      <c r="BR119" s="55">
        <f t="shared" si="56"/>
        <v>0</v>
      </c>
      <c r="BS119" s="56"/>
      <c r="BT119" s="42">
        <v>0</v>
      </c>
      <c r="BU119" s="55">
        <f t="shared" si="57"/>
        <v>36532488.242057905</v>
      </c>
      <c r="BV119" s="42">
        <v>31330379.103615001</v>
      </c>
      <c r="BW119" s="42">
        <v>5202109.1384429</v>
      </c>
      <c r="BX119" s="55">
        <f t="shared" si="58"/>
        <v>0</v>
      </c>
      <c r="BY119" s="56">
        <v>0</v>
      </c>
      <c r="BZ119" s="55">
        <v>467905894.35755002</v>
      </c>
      <c r="CA119" s="55">
        <f t="shared" si="59"/>
        <v>21052631.578956999</v>
      </c>
      <c r="CB119" s="56">
        <v>0</v>
      </c>
      <c r="CC119" s="56">
        <v>21052631.578956999</v>
      </c>
      <c r="CD119" s="55">
        <f t="shared" si="60"/>
        <v>44712468.346267998</v>
      </c>
      <c r="CE119" s="56">
        <v>44712468.346267998</v>
      </c>
      <c r="CF119" s="57">
        <v>0</v>
      </c>
      <c r="CG119" s="56"/>
      <c r="CH119" s="55">
        <f t="shared" si="61"/>
        <v>896170088.88735104</v>
      </c>
      <c r="CI119" s="42">
        <v>89669889.907351002</v>
      </c>
      <c r="CJ119" s="42">
        <v>806500198.98000002</v>
      </c>
      <c r="CK119" s="42">
        <v>0</v>
      </c>
      <c r="CL119" s="42">
        <v>0</v>
      </c>
      <c r="CM119" s="55">
        <f t="shared" si="62"/>
        <v>0</v>
      </c>
      <c r="CN119" s="56">
        <v>0</v>
      </c>
      <c r="CO119" s="55">
        <f t="shared" si="63"/>
        <v>20069324356.514397</v>
      </c>
      <c r="CP119" s="58">
        <f t="shared" si="64"/>
        <v>13181044485.327581</v>
      </c>
      <c r="CQ119" s="59">
        <f t="shared" si="65"/>
        <v>1607641070.3333399</v>
      </c>
      <c r="CR119" s="59">
        <f t="shared" si="66"/>
        <v>11573403414.994242</v>
      </c>
      <c r="CS119" s="13">
        <f t="shared" si="67"/>
        <v>4241219396.7964072</v>
      </c>
      <c r="CT119" s="60">
        <f t="shared" si="68"/>
        <v>855876423.28673303</v>
      </c>
      <c r="CU119" s="60">
        <f t="shared" si="69"/>
        <v>2489172884.622323</v>
      </c>
      <c r="CV119" s="60">
        <f t="shared" si="70"/>
        <v>896170088.88735104</v>
      </c>
      <c r="CW119" s="15">
        <f t="shared" si="71"/>
        <v>2647060474.390408</v>
      </c>
      <c r="CX119" s="61">
        <f t="shared" si="74"/>
        <v>1263227834.4707701</v>
      </c>
      <c r="CY119" s="61">
        <f t="shared" si="75"/>
        <v>1362780008.3406811</v>
      </c>
      <c r="CZ119" s="61">
        <f t="shared" si="72"/>
        <v>21052631.578956999</v>
      </c>
      <c r="DA119" s="114">
        <f t="shared" si="73"/>
        <v>0</v>
      </c>
      <c r="DC119" s="62"/>
      <c r="DD119" s="62"/>
      <c r="DE119" s="62"/>
      <c r="DF119" s="62"/>
      <c r="DG119" s="62"/>
      <c r="DH119" s="63"/>
      <c r="DI119" s="63"/>
      <c r="DJ119" s="63"/>
      <c r="DK119" s="63"/>
      <c r="DL119" s="64"/>
      <c r="DM119" s="34"/>
      <c r="DN119" s="62"/>
      <c r="DO119" s="62"/>
      <c r="DP119" s="62"/>
      <c r="DS119" s="65"/>
    </row>
    <row r="120" spans="1:123" x14ac:dyDescent="0.45">
      <c r="A120" s="1">
        <v>158</v>
      </c>
      <c r="B120" s="42">
        <v>618</v>
      </c>
      <c r="C120" s="42" t="s">
        <v>225</v>
      </c>
      <c r="D120" s="55">
        <f t="shared" si="40"/>
        <v>1353701392.3334</v>
      </c>
      <c r="E120" s="56">
        <v>1353701392.3334</v>
      </c>
      <c r="F120" s="55">
        <f t="shared" si="41"/>
        <v>491173188.24122918</v>
      </c>
      <c r="G120" s="42">
        <v>239092622.22305</v>
      </c>
      <c r="H120" s="42">
        <v>0</v>
      </c>
      <c r="I120" s="42">
        <v>6728617.3825602001</v>
      </c>
      <c r="J120" s="42">
        <v>0</v>
      </c>
      <c r="K120" s="42">
        <v>26791959.031491</v>
      </c>
      <c r="L120" s="42">
        <v>79200000.000056997</v>
      </c>
      <c r="M120" s="42">
        <v>39964287.232671</v>
      </c>
      <c r="N120" s="42">
        <v>99395702.371399999</v>
      </c>
      <c r="O120" s="55">
        <f t="shared" si="42"/>
        <v>173404247.99994001</v>
      </c>
      <c r="P120" s="56">
        <v>0</v>
      </c>
      <c r="Q120" s="56">
        <v>173404247.99994001</v>
      </c>
      <c r="R120" s="55">
        <f t="shared" si="43"/>
        <v>80410847.718878001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80410847.718878001</v>
      </c>
      <c r="Z120" s="55">
        <f t="shared" si="44"/>
        <v>1359152106.5552201</v>
      </c>
      <c r="AA120" s="55">
        <f t="shared" si="45"/>
        <v>1359152106.5552201</v>
      </c>
      <c r="AB120" s="42">
        <v>564048124.21405005</v>
      </c>
      <c r="AC120" s="42">
        <v>795103982.34116995</v>
      </c>
      <c r="AD120" s="55">
        <f t="shared" si="46"/>
        <v>0</v>
      </c>
      <c r="AE120" s="42">
        <v>0</v>
      </c>
      <c r="AF120" s="42">
        <v>0</v>
      </c>
      <c r="AG120" s="55">
        <f t="shared" si="47"/>
        <v>0</v>
      </c>
      <c r="AH120" s="42">
        <v>0</v>
      </c>
      <c r="AI120" s="42">
        <v>0</v>
      </c>
      <c r="AJ120" s="55">
        <f t="shared" si="48"/>
        <v>65023596.718740001</v>
      </c>
      <c r="AK120" s="42">
        <v>0</v>
      </c>
      <c r="AL120" s="42">
        <v>0</v>
      </c>
      <c r="AM120" s="42">
        <v>0</v>
      </c>
      <c r="AN120" s="42">
        <v>0</v>
      </c>
      <c r="AO120" s="42">
        <v>65023596.718740001</v>
      </c>
      <c r="AP120" s="55">
        <v>234203424.00113001</v>
      </c>
      <c r="AQ120" s="55">
        <f t="shared" si="49"/>
        <v>121412642.86665499</v>
      </c>
      <c r="AR120" s="42">
        <v>26151074.6754019</v>
      </c>
      <c r="AS120" s="42">
        <v>11207603.4323151</v>
      </c>
      <c r="AT120" s="42">
        <v>84053964.758938</v>
      </c>
      <c r="AU120" s="55">
        <f t="shared" si="50"/>
        <v>70541790.769369006</v>
      </c>
      <c r="AV120" s="42">
        <v>31869915.769368999</v>
      </c>
      <c r="AW120" s="42">
        <v>38671875</v>
      </c>
      <c r="AX120" s="55">
        <v>0</v>
      </c>
      <c r="AY120" s="55">
        <v>0</v>
      </c>
      <c r="AZ120" s="55">
        <f t="shared" si="51"/>
        <v>0</v>
      </c>
      <c r="BA120" s="56">
        <v>0</v>
      </c>
      <c r="BB120" s="55">
        <f t="shared" si="52"/>
        <v>4371975960.0117254</v>
      </c>
      <c r="BC120" s="56">
        <v>3630830308.0009999</v>
      </c>
      <c r="BD120" s="56">
        <v>657603171.00079</v>
      </c>
      <c r="BE120" s="56">
        <v>83542481.009935006</v>
      </c>
      <c r="BF120" s="55">
        <f t="shared" si="53"/>
        <v>1030885014.0251305</v>
      </c>
      <c r="BG120" s="42">
        <v>541832687.92210317</v>
      </c>
      <c r="BH120" s="42">
        <v>420886793.9248094</v>
      </c>
      <c r="BI120" s="42">
        <v>68165532.178217828</v>
      </c>
      <c r="BJ120" s="55">
        <v>603544794.89868999</v>
      </c>
      <c r="BK120" s="55">
        <f t="shared" si="54"/>
        <v>0</v>
      </c>
      <c r="BL120" s="56">
        <v>0</v>
      </c>
      <c r="BM120" s="55">
        <v>1799157191.9983001</v>
      </c>
      <c r="BN120" s="55">
        <f t="shared" si="55"/>
        <v>128738640.11973999</v>
      </c>
      <c r="BO120" s="42">
        <v>128738640.11973999</v>
      </c>
      <c r="BP120" s="42">
        <v>0</v>
      </c>
      <c r="BQ120" s="55">
        <v>42090280.082045555</v>
      </c>
      <c r="BR120" s="55">
        <f t="shared" si="56"/>
        <v>65564364.382234</v>
      </c>
      <c r="BS120" s="56"/>
      <c r="BT120" s="42">
        <v>65564364.382234</v>
      </c>
      <c r="BU120" s="55">
        <f t="shared" si="57"/>
        <v>36914299.4024572</v>
      </c>
      <c r="BV120" s="42">
        <v>32345170.504965</v>
      </c>
      <c r="BW120" s="42">
        <v>4569128.8974922001</v>
      </c>
      <c r="BX120" s="55">
        <f t="shared" si="58"/>
        <v>0</v>
      </c>
      <c r="BY120" s="56">
        <v>0</v>
      </c>
      <c r="BZ120" s="55">
        <v>431821592.78202999</v>
      </c>
      <c r="CA120" s="55">
        <f t="shared" si="59"/>
        <v>0</v>
      </c>
      <c r="CB120" s="56">
        <v>0</v>
      </c>
      <c r="CC120" s="56">
        <v>0</v>
      </c>
      <c r="CD120" s="55">
        <f t="shared" si="60"/>
        <v>44937993.721182004</v>
      </c>
      <c r="CE120" s="56">
        <v>44937993.721182004</v>
      </c>
      <c r="CF120" s="57">
        <v>0</v>
      </c>
      <c r="CG120" s="56"/>
      <c r="CH120" s="55">
        <f t="shared" si="61"/>
        <v>195938683.984721</v>
      </c>
      <c r="CI120" s="42">
        <v>47999999.999351002</v>
      </c>
      <c r="CJ120" s="42">
        <v>147938683.98537001</v>
      </c>
      <c r="CK120" s="42">
        <v>0</v>
      </c>
      <c r="CL120" s="42">
        <v>0</v>
      </c>
      <c r="CM120" s="55">
        <f t="shared" si="62"/>
        <v>0</v>
      </c>
      <c r="CN120" s="56">
        <v>0</v>
      </c>
      <c r="CO120" s="55">
        <f t="shared" si="63"/>
        <v>12700592052.612818</v>
      </c>
      <c r="CP120" s="58">
        <f t="shared" si="64"/>
        <v>7932442216.3444958</v>
      </c>
      <c r="CQ120" s="59">
        <f t="shared" si="65"/>
        <v>1527105640.3333399</v>
      </c>
      <c r="CR120" s="59">
        <f t="shared" si="66"/>
        <v>6405336576.0111561</v>
      </c>
      <c r="CS120" s="13">
        <f t="shared" si="67"/>
        <v>2130411310.079993</v>
      </c>
      <c r="CT120" s="60">
        <f t="shared" si="68"/>
        <v>571584035.96010721</v>
      </c>
      <c r="CU120" s="60">
        <f t="shared" si="69"/>
        <v>1362888590.135165</v>
      </c>
      <c r="CV120" s="60">
        <f t="shared" si="70"/>
        <v>195938683.984721</v>
      </c>
      <c r="CW120" s="15">
        <f t="shared" si="71"/>
        <v>2572174161.8060946</v>
      </c>
      <c r="CX120" s="61">
        <f t="shared" si="74"/>
        <v>1424175703.2739601</v>
      </c>
      <c r="CY120" s="61">
        <f t="shared" si="75"/>
        <v>1147998458.5321345</v>
      </c>
      <c r="CZ120" s="61">
        <f t="shared" si="72"/>
        <v>0</v>
      </c>
      <c r="DA120" s="114">
        <f t="shared" si="73"/>
        <v>65564364.382234</v>
      </c>
      <c r="DC120" s="62"/>
      <c r="DD120" s="62"/>
      <c r="DE120" s="62"/>
      <c r="DF120" s="62"/>
      <c r="DG120" s="62"/>
      <c r="DH120" s="63"/>
      <c r="DI120" s="63"/>
      <c r="DJ120" s="63"/>
      <c r="DK120" s="63"/>
      <c r="DL120" s="64"/>
      <c r="DM120" s="34"/>
      <c r="DN120" s="62"/>
      <c r="DO120" s="62"/>
      <c r="DP120" s="62"/>
      <c r="DS120" s="65"/>
    </row>
    <row r="121" spans="1:123" x14ac:dyDescent="0.45">
      <c r="A121" s="1">
        <v>159</v>
      </c>
      <c r="B121" s="42">
        <v>619</v>
      </c>
      <c r="C121" s="42" t="s">
        <v>226</v>
      </c>
      <c r="D121" s="55">
        <f t="shared" si="40"/>
        <v>1202834288.3334</v>
      </c>
      <c r="E121" s="56">
        <v>1202834288.3334</v>
      </c>
      <c r="F121" s="55">
        <f t="shared" si="41"/>
        <v>428231765.58787304</v>
      </c>
      <c r="G121" s="42">
        <v>202695235.22878</v>
      </c>
      <c r="H121" s="42">
        <v>0</v>
      </c>
      <c r="I121" s="42">
        <v>5638998.5597320003</v>
      </c>
      <c r="J121" s="42">
        <v>0</v>
      </c>
      <c r="K121" s="42">
        <v>26791959.031491</v>
      </c>
      <c r="L121" s="42">
        <v>73559999.999987006</v>
      </c>
      <c r="M121" s="42">
        <v>49317631.053083003</v>
      </c>
      <c r="N121" s="42">
        <v>70227941.7148</v>
      </c>
      <c r="O121" s="55">
        <f t="shared" si="42"/>
        <v>124999999.99993999</v>
      </c>
      <c r="P121" s="56">
        <v>0</v>
      </c>
      <c r="Q121" s="56">
        <v>124999999.99993999</v>
      </c>
      <c r="R121" s="55">
        <f t="shared" si="43"/>
        <v>97764940.247714996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97764940.247714996</v>
      </c>
      <c r="Z121" s="55">
        <f t="shared" si="44"/>
        <v>832903276.81157994</v>
      </c>
      <c r="AA121" s="55">
        <f t="shared" si="45"/>
        <v>832903276.81157994</v>
      </c>
      <c r="AB121" s="42">
        <v>345654859.87290001</v>
      </c>
      <c r="AC121" s="42">
        <v>487248416.93867999</v>
      </c>
      <c r="AD121" s="55">
        <f t="shared" si="46"/>
        <v>0</v>
      </c>
      <c r="AE121" s="42">
        <v>0</v>
      </c>
      <c r="AF121" s="42">
        <v>0</v>
      </c>
      <c r="AG121" s="55">
        <f t="shared" si="47"/>
        <v>0</v>
      </c>
      <c r="AH121" s="42">
        <v>0</v>
      </c>
      <c r="AI121" s="42">
        <v>0</v>
      </c>
      <c r="AJ121" s="55">
        <f t="shared" si="48"/>
        <v>69308606.996160001</v>
      </c>
      <c r="AK121" s="42">
        <v>0</v>
      </c>
      <c r="AL121" s="42">
        <v>0</v>
      </c>
      <c r="AM121" s="42">
        <v>0</v>
      </c>
      <c r="AN121" s="42">
        <v>0</v>
      </c>
      <c r="AO121" s="42">
        <v>69308606.996160001</v>
      </c>
      <c r="AP121" s="55">
        <v>258731110.00123</v>
      </c>
      <c r="AQ121" s="55">
        <f t="shared" si="49"/>
        <v>141196617.85082209</v>
      </c>
      <c r="AR121" s="42">
        <v>17857457.227821469</v>
      </c>
      <c r="AS121" s="42">
        <v>7653195.9547806298</v>
      </c>
      <c r="AT121" s="42">
        <v>115685964.66822</v>
      </c>
      <c r="AU121" s="55">
        <f t="shared" si="50"/>
        <v>59676705.211401999</v>
      </c>
      <c r="AV121" s="42">
        <v>21004830.211401999</v>
      </c>
      <c r="AW121" s="42">
        <v>38671875</v>
      </c>
      <c r="AX121" s="55">
        <v>0</v>
      </c>
      <c r="AY121" s="55">
        <v>0</v>
      </c>
      <c r="AZ121" s="55">
        <f t="shared" si="51"/>
        <v>0</v>
      </c>
      <c r="BA121" s="56">
        <v>0</v>
      </c>
      <c r="BB121" s="55">
        <f t="shared" si="52"/>
        <v>4728633567.8976498</v>
      </c>
      <c r="BC121" s="56">
        <v>3697789196.9987998</v>
      </c>
      <c r="BD121" s="56">
        <v>684048177.89935005</v>
      </c>
      <c r="BE121" s="56">
        <v>346796192.99949998</v>
      </c>
      <c r="BF121" s="55">
        <f t="shared" si="53"/>
        <v>1486404005.5845833</v>
      </c>
      <c r="BG121" s="42">
        <v>339083427.3379702</v>
      </c>
      <c r="BH121" s="42">
        <v>865282666.84310436</v>
      </c>
      <c r="BI121" s="42">
        <v>282037911.40350878</v>
      </c>
      <c r="BJ121" s="55">
        <v>479204795.01078999</v>
      </c>
      <c r="BK121" s="55">
        <f t="shared" si="54"/>
        <v>0</v>
      </c>
      <c r="BL121" s="56">
        <v>0</v>
      </c>
      <c r="BM121" s="55">
        <v>1682337313.9979999</v>
      </c>
      <c r="BN121" s="55">
        <f t="shared" si="55"/>
        <v>134328167.31325671</v>
      </c>
      <c r="BO121" s="42">
        <v>134328167.31325671</v>
      </c>
      <c r="BP121" s="42">
        <v>0</v>
      </c>
      <c r="BQ121" s="55">
        <v>530156534.75778604</v>
      </c>
      <c r="BR121" s="55">
        <f t="shared" si="56"/>
        <v>33778209.213349998</v>
      </c>
      <c r="BS121" s="56"/>
      <c r="BT121" s="42">
        <v>33778209.213349998</v>
      </c>
      <c r="BU121" s="55">
        <f t="shared" si="57"/>
        <v>32892778.035013303</v>
      </c>
      <c r="BV121" s="42">
        <v>30308430.178800002</v>
      </c>
      <c r="BW121" s="42">
        <v>2584347.8562133</v>
      </c>
      <c r="BX121" s="55">
        <f t="shared" si="58"/>
        <v>0</v>
      </c>
      <c r="BY121" s="56">
        <v>0</v>
      </c>
      <c r="BZ121" s="55">
        <v>376954668.40042001</v>
      </c>
      <c r="CA121" s="55">
        <f t="shared" si="59"/>
        <v>0</v>
      </c>
      <c r="CB121" s="56">
        <v>0</v>
      </c>
      <c r="CC121" s="56">
        <v>0</v>
      </c>
      <c r="CD121" s="55">
        <f t="shared" si="60"/>
        <v>28840464.396653999</v>
      </c>
      <c r="CE121" s="56">
        <v>28840464.396653999</v>
      </c>
      <c r="CF121" s="57">
        <v>0</v>
      </c>
      <c r="CG121" s="56"/>
      <c r="CH121" s="55">
        <f t="shared" si="61"/>
        <v>202773851.30872101</v>
      </c>
      <c r="CI121" s="42">
        <v>48290858.183351003</v>
      </c>
      <c r="CJ121" s="42">
        <v>154482993.12537</v>
      </c>
      <c r="CK121" s="42">
        <v>0</v>
      </c>
      <c r="CL121" s="42">
        <v>0</v>
      </c>
      <c r="CM121" s="55">
        <f t="shared" si="62"/>
        <v>0</v>
      </c>
      <c r="CN121" s="56">
        <v>0</v>
      </c>
      <c r="CO121" s="55">
        <f t="shared" si="63"/>
        <v>12931951666.956347</v>
      </c>
      <c r="CP121" s="58">
        <f t="shared" si="64"/>
        <v>7997536280.2302198</v>
      </c>
      <c r="CQ121" s="59">
        <f t="shared" si="65"/>
        <v>1327834288.3333399</v>
      </c>
      <c r="CR121" s="59">
        <f t="shared" si="66"/>
        <v>6669701991.8968801</v>
      </c>
      <c r="CS121" s="13">
        <f t="shared" si="67"/>
        <v>2552432590.3246384</v>
      </c>
      <c r="CT121" s="60">
        <f t="shared" si="68"/>
        <v>525996705.83558804</v>
      </c>
      <c r="CU121" s="60">
        <f t="shared" si="69"/>
        <v>1823662033.1803291</v>
      </c>
      <c r="CV121" s="60">
        <f t="shared" si="70"/>
        <v>202773851.30872101</v>
      </c>
      <c r="CW121" s="15">
        <f t="shared" si="71"/>
        <v>2348204587.188138</v>
      </c>
      <c r="CX121" s="61">
        <f t="shared" si="74"/>
        <v>902211883.80773997</v>
      </c>
      <c r="CY121" s="61">
        <f t="shared" si="75"/>
        <v>1445992703.380398</v>
      </c>
      <c r="CZ121" s="61">
        <f t="shared" si="72"/>
        <v>0</v>
      </c>
      <c r="DA121" s="114">
        <f t="shared" si="73"/>
        <v>33778209.213349998</v>
      </c>
      <c r="DC121" s="62"/>
      <c r="DD121" s="62"/>
      <c r="DE121" s="62"/>
      <c r="DF121" s="62"/>
      <c r="DG121" s="62"/>
      <c r="DH121" s="63"/>
      <c r="DI121" s="63"/>
      <c r="DJ121" s="63"/>
      <c r="DK121" s="63"/>
      <c r="DL121" s="64"/>
      <c r="DM121" s="34"/>
      <c r="DN121" s="62"/>
      <c r="DO121" s="62"/>
      <c r="DP121" s="62"/>
      <c r="DS121" s="65"/>
    </row>
    <row r="122" spans="1:123" x14ac:dyDescent="0.45">
      <c r="A122" s="1">
        <v>160</v>
      </c>
      <c r="B122" s="42">
        <v>620</v>
      </c>
      <c r="C122" s="42" t="s">
        <v>227</v>
      </c>
      <c r="D122" s="55">
        <f t="shared" si="40"/>
        <v>1134933288.3334</v>
      </c>
      <c r="E122" s="56">
        <v>1134933288.3334</v>
      </c>
      <c r="F122" s="55">
        <f t="shared" si="41"/>
        <v>413576197.14986384</v>
      </c>
      <c r="G122" s="42">
        <v>199053341.69534999</v>
      </c>
      <c r="H122" s="42">
        <v>0</v>
      </c>
      <c r="I122" s="42">
        <v>7910541.1231958</v>
      </c>
      <c r="J122" s="42">
        <v>0</v>
      </c>
      <c r="K122" s="42">
        <v>26791959.031491</v>
      </c>
      <c r="L122" s="42">
        <v>73559999.999987006</v>
      </c>
      <c r="M122" s="42">
        <v>44215807.151040003</v>
      </c>
      <c r="N122" s="42">
        <v>62044548.148800001</v>
      </c>
      <c r="O122" s="55">
        <f t="shared" si="42"/>
        <v>282534491.99993998</v>
      </c>
      <c r="P122" s="56">
        <v>0</v>
      </c>
      <c r="Q122" s="56">
        <v>282534491.99993998</v>
      </c>
      <c r="R122" s="55">
        <f t="shared" si="43"/>
        <v>71881971.227419004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71881971.227419004</v>
      </c>
      <c r="Z122" s="55">
        <f t="shared" si="44"/>
        <v>153743078.70732701</v>
      </c>
      <c r="AA122" s="55">
        <f t="shared" si="45"/>
        <v>0</v>
      </c>
      <c r="AB122" s="42">
        <v>0</v>
      </c>
      <c r="AC122" s="42">
        <v>0</v>
      </c>
      <c r="AD122" s="55">
        <f t="shared" si="46"/>
        <v>0</v>
      </c>
      <c r="AE122" s="42">
        <v>0</v>
      </c>
      <c r="AF122" s="42">
        <v>0</v>
      </c>
      <c r="AG122" s="55">
        <f t="shared" si="47"/>
        <v>153743078.70732701</v>
      </c>
      <c r="AH122" s="42">
        <v>63803377.671654999</v>
      </c>
      <c r="AI122" s="42">
        <v>89939701.035671994</v>
      </c>
      <c r="AJ122" s="55">
        <f t="shared" si="48"/>
        <v>29833029.31182</v>
      </c>
      <c r="AK122" s="42">
        <v>0</v>
      </c>
      <c r="AL122" s="42">
        <v>0</v>
      </c>
      <c r="AM122" s="42">
        <v>0</v>
      </c>
      <c r="AN122" s="42">
        <v>0</v>
      </c>
      <c r="AO122" s="42">
        <v>29833029.31182</v>
      </c>
      <c r="AP122" s="55">
        <v>347973932.00168002</v>
      </c>
      <c r="AQ122" s="55">
        <f t="shared" si="49"/>
        <v>147897037.09182969</v>
      </c>
      <c r="AR122" s="42">
        <v>13912550.721292792</v>
      </c>
      <c r="AS122" s="42">
        <v>5962521.7376969103</v>
      </c>
      <c r="AT122" s="42">
        <v>128021964.63283999</v>
      </c>
      <c r="AU122" s="55">
        <f t="shared" si="50"/>
        <v>54037555.456560001</v>
      </c>
      <c r="AV122" s="42">
        <v>15365680.456560001</v>
      </c>
      <c r="AW122" s="42">
        <v>38671875</v>
      </c>
      <c r="AX122" s="55">
        <v>0</v>
      </c>
      <c r="AY122" s="55">
        <v>0</v>
      </c>
      <c r="AZ122" s="55">
        <f t="shared" si="51"/>
        <v>0</v>
      </c>
      <c r="BA122" s="56">
        <v>0</v>
      </c>
      <c r="BB122" s="55">
        <f t="shared" si="52"/>
        <v>8334979182.0015707</v>
      </c>
      <c r="BC122" s="56">
        <v>6526800000.0036001</v>
      </c>
      <c r="BD122" s="56">
        <v>1637630429.9981</v>
      </c>
      <c r="BE122" s="56">
        <v>170548751.99987</v>
      </c>
      <c r="BF122" s="55">
        <f t="shared" si="53"/>
        <v>744811749.58923006</v>
      </c>
      <c r="BG122" s="42">
        <v>355079775.80384046</v>
      </c>
      <c r="BH122" s="42">
        <v>389731973.7853896</v>
      </c>
      <c r="BI122" s="42">
        <v>0</v>
      </c>
      <c r="BJ122" s="55">
        <v>378234066.7022</v>
      </c>
      <c r="BK122" s="55">
        <f t="shared" si="54"/>
        <v>0</v>
      </c>
      <c r="BL122" s="56">
        <v>0</v>
      </c>
      <c r="BM122" s="55">
        <v>2434438852.9990001</v>
      </c>
      <c r="BN122" s="55">
        <f t="shared" si="55"/>
        <v>134252361.27439001</v>
      </c>
      <c r="BO122" s="42">
        <v>134252361.27439001</v>
      </c>
      <c r="BP122" s="42">
        <v>0</v>
      </c>
      <c r="BQ122" s="55">
        <v>30064485.77328603</v>
      </c>
      <c r="BR122" s="55">
        <f t="shared" si="56"/>
        <v>0</v>
      </c>
      <c r="BS122" s="56"/>
      <c r="BT122" s="42">
        <v>0</v>
      </c>
      <c r="BU122" s="55">
        <f t="shared" si="57"/>
        <v>32747262.288779199</v>
      </c>
      <c r="BV122" s="42">
        <v>30688675.118639998</v>
      </c>
      <c r="BW122" s="42">
        <v>2058587.1701392001</v>
      </c>
      <c r="BX122" s="55">
        <f t="shared" si="58"/>
        <v>0</v>
      </c>
      <c r="BY122" s="56">
        <v>0</v>
      </c>
      <c r="BZ122" s="55">
        <v>160720665.83083001</v>
      </c>
      <c r="CA122" s="55">
        <f t="shared" si="59"/>
        <v>21052631.578956999</v>
      </c>
      <c r="CB122" s="56">
        <v>0</v>
      </c>
      <c r="CC122" s="56">
        <v>21052631.578956999</v>
      </c>
      <c r="CD122" s="55">
        <f t="shared" si="60"/>
        <v>20909246.597716</v>
      </c>
      <c r="CE122" s="56">
        <v>20909246.597716</v>
      </c>
      <c r="CF122" s="57">
        <v>0</v>
      </c>
      <c r="CG122" s="56"/>
      <c r="CH122" s="55">
        <f t="shared" si="61"/>
        <v>110421639.263018</v>
      </c>
      <c r="CI122" s="42">
        <v>53433922.533018</v>
      </c>
      <c r="CJ122" s="42">
        <v>56987716.729999997</v>
      </c>
      <c r="CK122" s="42">
        <v>0</v>
      </c>
      <c r="CL122" s="42">
        <v>0</v>
      </c>
      <c r="CM122" s="55">
        <f t="shared" si="62"/>
        <v>0</v>
      </c>
      <c r="CN122" s="56">
        <v>0</v>
      </c>
      <c r="CO122" s="55">
        <f t="shared" si="63"/>
        <v>15039042725.178818</v>
      </c>
      <c r="CP122" s="58">
        <f t="shared" si="64"/>
        <v>12534859747.33559</v>
      </c>
      <c r="CQ122" s="59">
        <f t="shared" si="65"/>
        <v>1417467780.3333399</v>
      </c>
      <c r="CR122" s="59">
        <f t="shared" si="66"/>
        <v>11117391967.002251</v>
      </c>
      <c r="CS122" s="13">
        <f t="shared" si="67"/>
        <v>1676497464.4822457</v>
      </c>
      <c r="CT122" s="60">
        <f t="shared" si="68"/>
        <v>485458168.37728286</v>
      </c>
      <c r="CU122" s="60">
        <f t="shared" si="69"/>
        <v>1080617656.8419449</v>
      </c>
      <c r="CV122" s="60">
        <f t="shared" si="70"/>
        <v>110421639.263018</v>
      </c>
      <c r="CW122" s="15">
        <f t="shared" si="71"/>
        <v>827685513.36098003</v>
      </c>
      <c r="CX122" s="61">
        <f t="shared" si="74"/>
        <v>183576108.01914701</v>
      </c>
      <c r="CY122" s="61">
        <f t="shared" si="75"/>
        <v>623056773.76287603</v>
      </c>
      <c r="CZ122" s="61">
        <f t="shared" si="72"/>
        <v>21052631.578956999</v>
      </c>
      <c r="DA122" s="114">
        <f t="shared" si="73"/>
        <v>0</v>
      </c>
      <c r="DC122" s="62"/>
      <c r="DD122" s="62"/>
      <c r="DE122" s="62"/>
      <c r="DF122" s="62"/>
      <c r="DG122" s="62"/>
      <c r="DH122" s="63"/>
      <c r="DI122" s="63"/>
      <c r="DJ122" s="63"/>
      <c r="DK122" s="63"/>
      <c r="DL122" s="64"/>
      <c r="DM122" s="34"/>
      <c r="DN122" s="62"/>
      <c r="DO122" s="62"/>
      <c r="DP122" s="62"/>
      <c r="DS122" s="65"/>
    </row>
    <row r="123" spans="1:123" x14ac:dyDescent="0.45">
      <c r="A123" s="1">
        <v>161</v>
      </c>
      <c r="B123" s="42">
        <v>621</v>
      </c>
      <c r="C123" s="42" t="s">
        <v>228</v>
      </c>
      <c r="D123" s="55">
        <f t="shared" si="40"/>
        <v>1735693816.3334</v>
      </c>
      <c r="E123" s="56">
        <v>1735693816.3334</v>
      </c>
      <c r="F123" s="55">
        <f t="shared" si="41"/>
        <v>683650596.69906402</v>
      </c>
      <c r="G123" s="42">
        <v>285268119.59083998</v>
      </c>
      <c r="H123" s="42">
        <v>0</v>
      </c>
      <c r="I123" s="42">
        <v>16744496.980359999</v>
      </c>
      <c r="J123" s="42">
        <v>0</v>
      </c>
      <c r="K123" s="42">
        <v>26791959.031491</v>
      </c>
      <c r="L123" s="42">
        <v>121919999.99992</v>
      </c>
      <c r="M123" s="42">
        <v>81204030.440853</v>
      </c>
      <c r="N123" s="42">
        <v>151721990.65560001</v>
      </c>
      <c r="O123" s="55">
        <f t="shared" si="42"/>
        <v>333472571.99993998</v>
      </c>
      <c r="P123" s="56">
        <v>0</v>
      </c>
      <c r="Q123" s="56">
        <v>333472571.99993998</v>
      </c>
      <c r="R123" s="55">
        <f t="shared" si="43"/>
        <v>152292818.9463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152292818.9463</v>
      </c>
      <c r="Z123" s="55">
        <f t="shared" si="44"/>
        <v>245544875.62689</v>
      </c>
      <c r="AA123" s="55">
        <f t="shared" si="45"/>
        <v>0</v>
      </c>
      <c r="AB123" s="42">
        <v>0</v>
      </c>
      <c r="AC123" s="42">
        <v>0</v>
      </c>
      <c r="AD123" s="55">
        <f t="shared" si="46"/>
        <v>0</v>
      </c>
      <c r="AE123" s="42">
        <v>0</v>
      </c>
      <c r="AF123" s="42">
        <v>0</v>
      </c>
      <c r="AG123" s="55">
        <f t="shared" si="47"/>
        <v>245544875.62689</v>
      </c>
      <c r="AH123" s="42">
        <v>101901123.39812</v>
      </c>
      <c r="AI123" s="42">
        <v>143643752.22876999</v>
      </c>
      <c r="AJ123" s="55">
        <f t="shared" si="48"/>
        <v>60049545.424439996</v>
      </c>
      <c r="AK123" s="42">
        <v>0</v>
      </c>
      <c r="AL123" s="42">
        <v>0</v>
      </c>
      <c r="AM123" s="42">
        <v>0</v>
      </c>
      <c r="AN123" s="42">
        <v>0</v>
      </c>
      <c r="AO123" s="42">
        <v>60049545.424439996</v>
      </c>
      <c r="AP123" s="55">
        <v>371711759.00174999</v>
      </c>
      <c r="AQ123" s="55">
        <f t="shared" si="49"/>
        <v>229595568.987665</v>
      </c>
      <c r="AR123" s="42">
        <v>28541523.170436502</v>
      </c>
      <c r="AS123" s="42">
        <v>12232081.3587585</v>
      </c>
      <c r="AT123" s="42">
        <v>188821964.45846999</v>
      </c>
      <c r="AU123" s="55">
        <f t="shared" si="50"/>
        <v>122595512.01455501</v>
      </c>
      <c r="AV123" s="42">
        <v>38806449.514555</v>
      </c>
      <c r="AW123" s="42">
        <v>83789062.5</v>
      </c>
      <c r="AX123" s="55">
        <v>0</v>
      </c>
      <c r="AY123" s="55">
        <v>0</v>
      </c>
      <c r="AZ123" s="55">
        <f t="shared" si="51"/>
        <v>0</v>
      </c>
      <c r="BA123" s="56">
        <v>0</v>
      </c>
      <c r="BB123" s="55">
        <f t="shared" si="52"/>
        <v>10887622274.99703</v>
      </c>
      <c r="BC123" s="56">
        <v>8147534475.0004997</v>
      </c>
      <c r="BD123" s="56">
        <v>2508293771.9966998</v>
      </c>
      <c r="BE123" s="56">
        <v>231794027.99983001</v>
      </c>
      <c r="BF123" s="55">
        <f t="shared" si="53"/>
        <v>2631389519.7510309</v>
      </c>
      <c r="BG123" s="42">
        <v>658660615.45755911</v>
      </c>
      <c r="BH123" s="42">
        <v>1734326617.1647594</v>
      </c>
      <c r="BI123" s="42">
        <v>238402287.12871289</v>
      </c>
      <c r="BJ123" s="55">
        <v>766368520.47529995</v>
      </c>
      <c r="BK123" s="55">
        <f t="shared" si="54"/>
        <v>0</v>
      </c>
      <c r="BL123" s="56">
        <v>0</v>
      </c>
      <c r="BM123" s="55">
        <v>4892683441.9959002</v>
      </c>
      <c r="BN123" s="55">
        <f t="shared" si="55"/>
        <v>377048810.37548</v>
      </c>
      <c r="BO123" s="42">
        <v>243361262.16547</v>
      </c>
      <c r="BP123" s="42">
        <v>133687548.21001001</v>
      </c>
      <c r="BQ123" s="55">
        <v>72154765.855331585</v>
      </c>
      <c r="BR123" s="55">
        <f t="shared" si="56"/>
        <v>200000000</v>
      </c>
      <c r="BS123" s="56">
        <v>200000000</v>
      </c>
      <c r="BT123" s="42">
        <v>0</v>
      </c>
      <c r="BU123" s="55">
        <f t="shared" si="57"/>
        <v>40357874.233107701</v>
      </c>
      <c r="BV123" s="42">
        <v>34568589.306285001</v>
      </c>
      <c r="BW123" s="42">
        <v>5789284.9268226996</v>
      </c>
      <c r="BX123" s="55">
        <f t="shared" si="58"/>
        <v>0</v>
      </c>
      <c r="BY123" s="56">
        <v>0</v>
      </c>
      <c r="BZ123" s="55">
        <v>424257162.59631997</v>
      </c>
      <c r="CA123" s="55">
        <f t="shared" si="59"/>
        <v>21052631.578956999</v>
      </c>
      <c r="CB123" s="56">
        <v>0</v>
      </c>
      <c r="CC123" s="56">
        <v>21052631.578956999</v>
      </c>
      <c r="CD123" s="55">
        <f t="shared" si="60"/>
        <v>46181573.444927998</v>
      </c>
      <c r="CE123" s="56">
        <v>46181573.444927998</v>
      </c>
      <c r="CF123" s="57">
        <v>0</v>
      </c>
      <c r="CG123" s="56"/>
      <c r="CH123" s="55">
        <f t="shared" si="61"/>
        <v>158940578.06868398</v>
      </c>
      <c r="CI123" s="42">
        <v>59626961.748683996</v>
      </c>
      <c r="CJ123" s="42">
        <v>99313616.319999993</v>
      </c>
      <c r="CK123" s="42">
        <v>0</v>
      </c>
      <c r="CL123" s="42">
        <v>0</v>
      </c>
      <c r="CM123" s="55">
        <f t="shared" si="62"/>
        <v>700000000</v>
      </c>
      <c r="CN123" s="56">
        <v>700000000</v>
      </c>
      <c r="CO123" s="55">
        <f t="shared" si="63"/>
        <v>25152664218.406071</v>
      </c>
      <c r="CP123" s="58">
        <f t="shared" si="64"/>
        <v>18221183864.328018</v>
      </c>
      <c r="CQ123" s="59">
        <f t="shared" si="65"/>
        <v>2069166388.3333399</v>
      </c>
      <c r="CR123" s="59">
        <f t="shared" si="66"/>
        <v>16152017475.994678</v>
      </c>
      <c r="CS123" s="13">
        <f t="shared" si="67"/>
        <v>4319457340.5062599</v>
      </c>
      <c r="CT123" s="60">
        <f t="shared" si="68"/>
        <v>835943415.64536405</v>
      </c>
      <c r="CU123" s="60">
        <f t="shared" si="69"/>
        <v>3324573346.792212</v>
      </c>
      <c r="CV123" s="60">
        <f t="shared" si="70"/>
        <v>158940578.06868398</v>
      </c>
      <c r="CW123" s="15">
        <f t="shared" si="71"/>
        <v>2612023013.5717936</v>
      </c>
      <c r="CX123" s="61">
        <f t="shared" si="74"/>
        <v>305594421.05132997</v>
      </c>
      <c r="CY123" s="61">
        <f t="shared" si="75"/>
        <v>1385375960.9415064</v>
      </c>
      <c r="CZ123" s="61">
        <f t="shared" si="72"/>
        <v>921052631.57895696</v>
      </c>
      <c r="DA123" s="114">
        <f t="shared" si="73"/>
        <v>0</v>
      </c>
      <c r="DC123" s="62"/>
      <c r="DD123" s="62"/>
      <c r="DE123" s="62"/>
      <c r="DF123" s="62"/>
      <c r="DG123" s="62"/>
      <c r="DH123" s="63"/>
      <c r="DI123" s="63"/>
      <c r="DJ123" s="63"/>
      <c r="DK123" s="63"/>
      <c r="DL123" s="64"/>
      <c r="DM123" s="34"/>
      <c r="DN123" s="62"/>
      <c r="DO123" s="62"/>
      <c r="DP123" s="62"/>
      <c r="DS123" s="65"/>
    </row>
    <row r="124" spans="1:123" x14ac:dyDescent="0.45">
      <c r="A124" s="1">
        <v>162</v>
      </c>
      <c r="B124" s="42">
        <v>622</v>
      </c>
      <c r="C124" s="42" t="s">
        <v>229</v>
      </c>
      <c r="D124" s="55">
        <f t="shared" si="40"/>
        <v>1226467550.3334</v>
      </c>
      <c r="E124" s="56">
        <v>1226467550.3334</v>
      </c>
      <c r="F124" s="55">
        <f t="shared" si="41"/>
        <v>530662772.9575513</v>
      </c>
      <c r="G124" s="42">
        <v>224695682.52458</v>
      </c>
      <c r="H124" s="42">
        <v>0</v>
      </c>
      <c r="I124" s="42">
        <v>6677915.0801622998</v>
      </c>
      <c r="J124" s="42">
        <v>0</v>
      </c>
      <c r="K124" s="42">
        <v>26791959.031491</v>
      </c>
      <c r="L124" s="42">
        <v>111720000.00001</v>
      </c>
      <c r="M124" s="42">
        <v>68024318.693908006</v>
      </c>
      <c r="N124" s="42">
        <v>92752897.627399996</v>
      </c>
      <c r="O124" s="55">
        <f t="shared" si="42"/>
        <v>405770603.99993998</v>
      </c>
      <c r="P124" s="56">
        <v>0</v>
      </c>
      <c r="Q124" s="56">
        <v>405770603.99993998</v>
      </c>
      <c r="R124" s="55">
        <f t="shared" si="43"/>
        <v>241769911.76538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241769911.76538</v>
      </c>
      <c r="Z124" s="55">
        <f t="shared" si="44"/>
        <v>425244742.39205003</v>
      </c>
      <c r="AA124" s="55">
        <f t="shared" si="45"/>
        <v>0</v>
      </c>
      <c r="AB124" s="42">
        <v>0</v>
      </c>
      <c r="AC124" s="42">
        <v>0</v>
      </c>
      <c r="AD124" s="55">
        <f t="shared" si="46"/>
        <v>425244742.39205003</v>
      </c>
      <c r="AE124" s="42">
        <v>176476568.09175</v>
      </c>
      <c r="AF124" s="42">
        <v>248768174.3003</v>
      </c>
      <c r="AG124" s="55">
        <f t="shared" si="47"/>
        <v>0</v>
      </c>
      <c r="AH124" s="42">
        <v>0</v>
      </c>
      <c r="AI124" s="42">
        <v>0</v>
      </c>
      <c r="AJ124" s="55">
        <f t="shared" si="48"/>
        <v>88681810.502279997</v>
      </c>
      <c r="AK124" s="42">
        <v>0</v>
      </c>
      <c r="AL124" s="42">
        <v>0</v>
      </c>
      <c r="AM124" s="42">
        <v>0</v>
      </c>
      <c r="AN124" s="42">
        <v>0</v>
      </c>
      <c r="AO124" s="42">
        <v>88681810.502279997</v>
      </c>
      <c r="AP124" s="55">
        <v>166152788.00105</v>
      </c>
      <c r="AQ124" s="55">
        <f t="shared" si="49"/>
        <v>127498650.0653626</v>
      </c>
      <c r="AR124" s="42">
        <v>20633679.742538519</v>
      </c>
      <c r="AS124" s="42">
        <v>8843005.6039450802</v>
      </c>
      <c r="AT124" s="42">
        <v>98021964.718878999</v>
      </c>
      <c r="AU124" s="55">
        <f t="shared" si="50"/>
        <v>103737704.037938</v>
      </c>
      <c r="AV124" s="42">
        <v>26393954.037937999</v>
      </c>
      <c r="AW124" s="42">
        <v>77343750</v>
      </c>
      <c r="AX124" s="55">
        <v>0</v>
      </c>
      <c r="AY124" s="55">
        <v>0</v>
      </c>
      <c r="AZ124" s="55">
        <f t="shared" si="51"/>
        <v>0</v>
      </c>
      <c r="BA124" s="56">
        <v>0</v>
      </c>
      <c r="BB124" s="55">
        <f t="shared" si="52"/>
        <v>6184054709.0058002</v>
      </c>
      <c r="BC124" s="56">
        <v>4701873112.9972</v>
      </c>
      <c r="BD124" s="56">
        <v>1379128475.9986</v>
      </c>
      <c r="BE124" s="56">
        <v>103053120.01000001</v>
      </c>
      <c r="BF124" s="55">
        <f t="shared" si="53"/>
        <v>1179355766.3212581</v>
      </c>
      <c r="BG124" s="42">
        <v>391941372.59695482</v>
      </c>
      <c r="BH124" s="42">
        <v>787414393.72430313</v>
      </c>
      <c r="BI124" s="42">
        <v>0</v>
      </c>
      <c r="BJ124" s="55">
        <v>559368180.49460995</v>
      </c>
      <c r="BK124" s="55">
        <f t="shared" si="54"/>
        <v>0</v>
      </c>
      <c r="BL124" s="56">
        <v>0</v>
      </c>
      <c r="BM124" s="55">
        <v>1966794900.9988</v>
      </c>
      <c r="BN124" s="55">
        <f t="shared" si="55"/>
        <v>192247138.02603</v>
      </c>
      <c r="BO124" s="42">
        <v>192247138.02603</v>
      </c>
      <c r="BP124" s="42">
        <v>0</v>
      </c>
      <c r="BQ124" s="55">
        <v>554208123.37599862</v>
      </c>
      <c r="BR124" s="55">
        <f t="shared" si="56"/>
        <v>0</v>
      </c>
      <c r="BS124" s="56"/>
      <c r="BT124" s="42">
        <v>0</v>
      </c>
      <c r="BU124" s="55">
        <f t="shared" si="57"/>
        <v>33984921.0456319</v>
      </c>
      <c r="BV124" s="42">
        <v>31101933.55212</v>
      </c>
      <c r="BW124" s="42">
        <v>2882987.4935118998</v>
      </c>
      <c r="BX124" s="55">
        <f t="shared" si="58"/>
        <v>0</v>
      </c>
      <c r="BY124" s="56">
        <v>0</v>
      </c>
      <c r="BZ124" s="55">
        <v>303477046.25591999</v>
      </c>
      <c r="CA124" s="55">
        <f t="shared" si="59"/>
        <v>21052631.578956999</v>
      </c>
      <c r="CB124" s="56">
        <v>0</v>
      </c>
      <c r="CC124" s="56">
        <v>21052631.578956999</v>
      </c>
      <c r="CD124" s="55">
        <f t="shared" si="60"/>
        <v>34171448.540904</v>
      </c>
      <c r="CE124" s="56">
        <v>34171448.540904</v>
      </c>
      <c r="CF124" s="57">
        <v>0</v>
      </c>
      <c r="CG124" s="56"/>
      <c r="CH124" s="55">
        <f t="shared" si="61"/>
        <v>250360280.24200001</v>
      </c>
      <c r="CI124" s="42">
        <v>74853723.381999999</v>
      </c>
      <c r="CJ124" s="42">
        <v>175506556.86000001</v>
      </c>
      <c r="CK124" s="42">
        <v>0</v>
      </c>
      <c r="CL124" s="42">
        <v>0</v>
      </c>
      <c r="CM124" s="55">
        <f t="shared" si="62"/>
        <v>0</v>
      </c>
      <c r="CN124" s="56">
        <v>0</v>
      </c>
      <c r="CO124" s="55">
        <f t="shared" si="63"/>
        <v>14595061679.940861</v>
      </c>
      <c r="CP124" s="58">
        <f t="shared" si="64"/>
        <v>9949240552.3389912</v>
      </c>
      <c r="CQ124" s="59">
        <f t="shared" si="65"/>
        <v>1632238154.3333399</v>
      </c>
      <c r="CR124" s="59">
        <f t="shared" si="66"/>
        <v>8317002398.0056505</v>
      </c>
      <c r="CS124" s="13">
        <f t="shared" si="67"/>
        <v>2590050888.964118</v>
      </c>
      <c r="CT124" s="60">
        <f t="shared" si="68"/>
        <v>772432684.72293127</v>
      </c>
      <c r="CU124" s="60">
        <f t="shared" si="69"/>
        <v>1567257923.9991868</v>
      </c>
      <c r="CV124" s="60">
        <f t="shared" si="70"/>
        <v>250360280.24200001</v>
      </c>
      <c r="CW124" s="15">
        <f t="shared" si="71"/>
        <v>2055770238.6377535</v>
      </c>
      <c r="CX124" s="61">
        <f t="shared" si="74"/>
        <v>513926552.89433002</v>
      </c>
      <c r="CY124" s="61">
        <f t="shared" si="75"/>
        <v>1520791054.1644664</v>
      </c>
      <c r="CZ124" s="61">
        <f t="shared" si="72"/>
        <v>21052631.578956999</v>
      </c>
      <c r="DA124" s="114">
        <f t="shared" si="73"/>
        <v>0</v>
      </c>
      <c r="DC124" s="62"/>
      <c r="DD124" s="62"/>
      <c r="DE124" s="62"/>
      <c r="DF124" s="62"/>
      <c r="DG124" s="62"/>
      <c r="DH124" s="63"/>
      <c r="DI124" s="63"/>
      <c r="DJ124" s="63"/>
      <c r="DK124" s="63"/>
      <c r="DL124" s="64"/>
      <c r="DM124" s="34"/>
      <c r="DN124" s="62"/>
      <c r="DO124" s="62"/>
      <c r="DP124" s="62"/>
      <c r="DS124" s="65"/>
    </row>
    <row r="125" spans="1:123" x14ac:dyDescent="0.45">
      <c r="B125" s="42">
        <v>623</v>
      </c>
      <c r="C125" s="42" t="s">
        <v>230</v>
      </c>
      <c r="D125" s="55">
        <f t="shared" si="40"/>
        <v>1144184369.7621</v>
      </c>
      <c r="E125" s="56">
        <v>1144184369.7621</v>
      </c>
      <c r="F125" s="55">
        <f t="shared" si="41"/>
        <v>358440805.81632352</v>
      </c>
      <c r="G125" s="42">
        <v>210745077.05864</v>
      </c>
      <c r="H125" s="42">
        <v>0</v>
      </c>
      <c r="I125" s="42">
        <v>2375339.0448615002</v>
      </c>
      <c r="J125" s="42">
        <v>0</v>
      </c>
      <c r="K125" s="42">
        <v>26791959.031491</v>
      </c>
      <c r="L125" s="42">
        <v>43080000.000047997</v>
      </c>
      <c r="M125" s="42">
        <v>21682751.583682999</v>
      </c>
      <c r="N125" s="42">
        <v>53765679.097599998</v>
      </c>
      <c r="O125" s="55">
        <f t="shared" si="42"/>
        <v>150000000</v>
      </c>
      <c r="P125" s="56">
        <v>0</v>
      </c>
      <c r="Q125" s="56">
        <v>150000000</v>
      </c>
      <c r="R125" s="55">
        <f t="shared" si="43"/>
        <v>16779175.113141999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16779175.113141999</v>
      </c>
      <c r="Z125" s="55">
        <f t="shared" si="44"/>
        <v>1142145553.0032499</v>
      </c>
      <c r="AA125" s="55">
        <f t="shared" si="45"/>
        <v>1142145553.0032499</v>
      </c>
      <c r="AB125" s="42">
        <v>473990404.491</v>
      </c>
      <c r="AC125" s="42">
        <v>668155148.51224995</v>
      </c>
      <c r="AD125" s="55">
        <f t="shared" si="46"/>
        <v>0</v>
      </c>
      <c r="AE125" s="42">
        <v>0</v>
      </c>
      <c r="AF125" s="42">
        <v>0</v>
      </c>
      <c r="AG125" s="55">
        <f t="shared" si="47"/>
        <v>0</v>
      </c>
      <c r="AH125" s="42">
        <v>0</v>
      </c>
      <c r="AI125" s="42">
        <v>0</v>
      </c>
      <c r="AJ125" s="55">
        <f t="shared" si="48"/>
        <v>11214953.271</v>
      </c>
      <c r="AK125" s="42">
        <v>0</v>
      </c>
      <c r="AL125" s="42">
        <v>0</v>
      </c>
      <c r="AM125" s="42">
        <v>0</v>
      </c>
      <c r="AN125" s="42">
        <v>0</v>
      </c>
      <c r="AO125" s="42">
        <v>11214953.271</v>
      </c>
      <c r="AP125" s="55">
        <v>102809994.51804</v>
      </c>
      <c r="AQ125" s="55">
        <f t="shared" si="49"/>
        <v>95649283.428133503</v>
      </c>
      <c r="AR125" s="42">
        <v>24625523.02109025</v>
      </c>
      <c r="AS125" s="42">
        <v>10553795.58046725</v>
      </c>
      <c r="AT125" s="42">
        <v>60469964.826576002</v>
      </c>
      <c r="AU125" s="55">
        <f t="shared" si="50"/>
        <v>41693826.606483996</v>
      </c>
      <c r="AV125" s="42">
        <v>15912576.606484</v>
      </c>
      <c r="AW125" s="42">
        <v>25781250</v>
      </c>
      <c r="AX125" s="55">
        <v>0</v>
      </c>
      <c r="AY125" s="55">
        <v>0</v>
      </c>
      <c r="AZ125" s="55">
        <f t="shared" si="51"/>
        <v>0</v>
      </c>
      <c r="BA125" s="56">
        <v>0</v>
      </c>
      <c r="BB125" s="55">
        <f t="shared" si="52"/>
        <v>1892114277.2172799</v>
      </c>
      <c r="BC125" s="56">
        <v>1640968085.0474999</v>
      </c>
      <c r="BD125" s="56">
        <v>117515321.56561001</v>
      </c>
      <c r="BE125" s="56">
        <v>133630870.60416999</v>
      </c>
      <c r="BF125" s="55">
        <f t="shared" si="53"/>
        <v>270127832.98931116</v>
      </c>
      <c r="BG125" s="42">
        <v>109378016.7192028</v>
      </c>
      <c r="BH125" s="42">
        <v>160749816.27010837</v>
      </c>
      <c r="BI125" s="42">
        <v>0</v>
      </c>
      <c r="BJ125" s="55">
        <v>593979849.58380997</v>
      </c>
      <c r="BK125" s="55">
        <f t="shared" si="54"/>
        <v>0</v>
      </c>
      <c r="BL125" s="56">
        <v>0</v>
      </c>
      <c r="BM125" s="55">
        <v>582756303.77976</v>
      </c>
      <c r="BN125" s="55">
        <f t="shared" si="55"/>
        <v>59860177.364065997</v>
      </c>
      <c r="BO125" s="42">
        <v>59860177.364065997</v>
      </c>
      <c r="BP125" s="42">
        <v>0</v>
      </c>
      <c r="BQ125" s="55">
        <v>18038691.463832896</v>
      </c>
      <c r="BR125" s="55">
        <f t="shared" si="56"/>
        <v>0</v>
      </c>
      <c r="BS125" s="56"/>
      <c r="BT125" s="42">
        <v>0</v>
      </c>
      <c r="BU125" s="55">
        <f t="shared" si="57"/>
        <v>39073164.285030596</v>
      </c>
      <c r="BV125" s="42">
        <v>35786197.720619999</v>
      </c>
      <c r="BW125" s="42">
        <v>3286966.5644105999</v>
      </c>
      <c r="BX125" s="55">
        <f t="shared" si="58"/>
        <v>0</v>
      </c>
      <c r="BY125" s="56">
        <v>0</v>
      </c>
      <c r="BZ125" s="55">
        <v>266646468.77383</v>
      </c>
      <c r="CA125" s="55">
        <f t="shared" si="59"/>
        <v>21052631.578956999</v>
      </c>
      <c r="CB125" s="56">
        <v>0</v>
      </c>
      <c r="CC125" s="56">
        <v>21052631.578956999</v>
      </c>
      <c r="CD125" s="55">
        <f t="shared" si="60"/>
        <v>28637490.521086</v>
      </c>
      <c r="CE125" s="56">
        <v>28637490.521086</v>
      </c>
      <c r="CF125" s="57">
        <v>0</v>
      </c>
      <c r="CG125" s="56"/>
      <c r="CH125" s="55">
        <f t="shared" si="61"/>
        <v>195938683.984721</v>
      </c>
      <c r="CI125" s="42">
        <v>47999999.999351002</v>
      </c>
      <c r="CJ125" s="42">
        <v>147938683.98537001</v>
      </c>
      <c r="CK125" s="42">
        <v>0</v>
      </c>
      <c r="CL125" s="42">
        <v>0</v>
      </c>
      <c r="CM125" s="55">
        <f t="shared" si="62"/>
        <v>1000000000</v>
      </c>
      <c r="CN125" s="56">
        <v>1000000000</v>
      </c>
      <c r="CO125" s="55">
        <f t="shared" si="63"/>
        <v>8031143533.0601578</v>
      </c>
      <c r="CP125" s="58">
        <f t="shared" si="64"/>
        <v>3871864945.2771797</v>
      </c>
      <c r="CQ125" s="59">
        <f t="shared" si="65"/>
        <v>1294184369.7621</v>
      </c>
      <c r="CR125" s="59">
        <f t="shared" si="66"/>
        <v>2577680575.51508</v>
      </c>
      <c r="CS125" s="13">
        <f t="shared" si="67"/>
        <v>1064506613.5018137</v>
      </c>
      <c r="CT125" s="60">
        <f t="shared" si="68"/>
        <v>375219980.92946553</v>
      </c>
      <c r="CU125" s="60">
        <f t="shared" si="69"/>
        <v>493347948.58762723</v>
      </c>
      <c r="CV125" s="60">
        <f t="shared" si="70"/>
        <v>195938683.984721</v>
      </c>
      <c r="CW125" s="15">
        <f t="shared" si="71"/>
        <v>3094771974.2811637</v>
      </c>
      <c r="CX125" s="61">
        <f t="shared" si="74"/>
        <v>1153360506.2742498</v>
      </c>
      <c r="CY125" s="61">
        <f t="shared" si="75"/>
        <v>920358836.42795682</v>
      </c>
      <c r="CZ125" s="61">
        <f t="shared" si="72"/>
        <v>1021052631.578957</v>
      </c>
      <c r="DA125" s="114">
        <f t="shared" si="73"/>
        <v>0</v>
      </c>
      <c r="DC125" s="62"/>
      <c r="DD125" s="62"/>
      <c r="DE125" s="62"/>
      <c r="DF125" s="62"/>
      <c r="DG125" s="62"/>
      <c r="DH125" s="63"/>
      <c r="DI125" s="63"/>
      <c r="DJ125" s="63"/>
      <c r="DK125" s="63"/>
      <c r="DL125" s="64"/>
      <c r="DM125" s="34"/>
      <c r="DN125" s="62"/>
      <c r="DO125" s="62"/>
      <c r="DP125" s="62"/>
      <c r="DS125" s="65"/>
    </row>
    <row r="126" spans="1:123" x14ac:dyDescent="0.45">
      <c r="B126" s="42">
        <v>624</v>
      </c>
      <c r="C126" s="42" t="s">
        <v>231</v>
      </c>
      <c r="D126" s="55">
        <f t="shared" si="40"/>
        <v>1138829326.2786</v>
      </c>
      <c r="E126" s="56">
        <v>1138829326.2786</v>
      </c>
      <c r="F126" s="55">
        <f t="shared" si="41"/>
        <v>490987366.91574818</v>
      </c>
      <c r="G126" s="42">
        <v>241675165.95480001</v>
      </c>
      <c r="H126" s="42">
        <v>0</v>
      </c>
      <c r="I126" s="42">
        <v>8578299.1748801991</v>
      </c>
      <c r="J126" s="42">
        <v>0</v>
      </c>
      <c r="K126" s="42">
        <v>26791959.031491</v>
      </c>
      <c r="L126" s="42">
        <v>66479999.999995001</v>
      </c>
      <c r="M126" s="42">
        <v>41239743.208182</v>
      </c>
      <c r="N126" s="42">
        <v>106222199.5464</v>
      </c>
      <c r="O126" s="55">
        <f t="shared" si="42"/>
        <v>150000000</v>
      </c>
      <c r="P126" s="56">
        <v>0</v>
      </c>
      <c r="Q126" s="56">
        <v>150000000</v>
      </c>
      <c r="R126" s="55">
        <f t="shared" si="43"/>
        <v>65615215.592037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65615215.592037</v>
      </c>
      <c r="Z126" s="55">
        <f t="shared" si="44"/>
        <v>314287283.63459003</v>
      </c>
      <c r="AA126" s="55">
        <f t="shared" si="45"/>
        <v>0</v>
      </c>
      <c r="AB126" s="42">
        <v>0</v>
      </c>
      <c r="AC126" s="42">
        <v>0</v>
      </c>
      <c r="AD126" s="55">
        <f t="shared" si="46"/>
        <v>0</v>
      </c>
      <c r="AE126" s="42">
        <v>0</v>
      </c>
      <c r="AF126" s="42">
        <v>0</v>
      </c>
      <c r="AG126" s="55">
        <f t="shared" si="47"/>
        <v>314287283.63459003</v>
      </c>
      <c r="AH126" s="42">
        <v>130429222.72494</v>
      </c>
      <c r="AI126" s="42">
        <v>183858060.90965</v>
      </c>
      <c r="AJ126" s="55">
        <f t="shared" si="48"/>
        <v>29877387.471960001</v>
      </c>
      <c r="AK126" s="42">
        <v>0</v>
      </c>
      <c r="AL126" s="42">
        <v>0</v>
      </c>
      <c r="AM126" s="42">
        <v>0</v>
      </c>
      <c r="AN126" s="42">
        <v>0</v>
      </c>
      <c r="AO126" s="42">
        <v>29877387.471960001</v>
      </c>
      <c r="AP126" s="55">
        <v>110715690.68412</v>
      </c>
      <c r="AQ126" s="55">
        <f t="shared" si="49"/>
        <v>151868882.77790141</v>
      </c>
      <c r="AR126" s="42">
        <v>21777642.686961979</v>
      </c>
      <c r="AS126" s="42">
        <v>9333275.4372694194</v>
      </c>
      <c r="AT126" s="42">
        <v>120757964.65367</v>
      </c>
      <c r="AU126" s="55">
        <f t="shared" si="50"/>
        <v>64943182.787891999</v>
      </c>
      <c r="AV126" s="42">
        <v>19825995.287891999</v>
      </c>
      <c r="AW126" s="42">
        <v>45117187.5</v>
      </c>
      <c r="AX126" s="55">
        <v>0</v>
      </c>
      <c r="AY126" s="55">
        <v>0</v>
      </c>
      <c r="AZ126" s="55">
        <f t="shared" si="51"/>
        <v>0</v>
      </c>
      <c r="BA126" s="56">
        <v>0</v>
      </c>
      <c r="BB126" s="55">
        <f t="shared" si="52"/>
        <v>6972017886.3727102</v>
      </c>
      <c r="BC126" s="56">
        <v>5484999390.3591003</v>
      </c>
      <c r="BD126" s="56">
        <v>1217850822.8153</v>
      </c>
      <c r="BE126" s="56">
        <v>269167673.19831002</v>
      </c>
      <c r="BF126" s="55">
        <f t="shared" si="53"/>
        <v>1657378184.8101525</v>
      </c>
      <c r="BG126" s="42">
        <v>426036983.31222051</v>
      </c>
      <c r="BH126" s="42">
        <v>1231341201.497932</v>
      </c>
      <c r="BI126" s="42">
        <v>0</v>
      </c>
      <c r="BJ126" s="55">
        <v>658025659.68859994</v>
      </c>
      <c r="BK126" s="55">
        <f t="shared" si="54"/>
        <v>0</v>
      </c>
      <c r="BL126" s="56">
        <v>0</v>
      </c>
      <c r="BM126" s="55">
        <v>1597291782.5892999</v>
      </c>
      <c r="BN126" s="55">
        <f t="shared" si="55"/>
        <v>113067476.30549</v>
      </c>
      <c r="BO126" s="42">
        <v>113067476.30549</v>
      </c>
      <c r="BP126" s="42">
        <v>0</v>
      </c>
      <c r="BQ126" s="55">
        <v>530156534.75778604</v>
      </c>
      <c r="BR126" s="55">
        <f t="shared" si="56"/>
        <v>0</v>
      </c>
      <c r="BS126" s="56"/>
      <c r="BT126" s="42">
        <v>0</v>
      </c>
      <c r="BU126" s="55">
        <f t="shared" si="57"/>
        <v>35503419.720350698</v>
      </c>
      <c r="BV126" s="42">
        <v>31209946.496415</v>
      </c>
      <c r="BW126" s="42">
        <v>4293473.2239357</v>
      </c>
      <c r="BX126" s="55">
        <f t="shared" si="58"/>
        <v>0</v>
      </c>
      <c r="BY126" s="56">
        <v>0</v>
      </c>
      <c r="BZ126" s="55">
        <v>447965506.21243</v>
      </c>
      <c r="CA126" s="55">
        <f t="shared" si="59"/>
        <v>21052631.578956999</v>
      </c>
      <c r="CB126" s="56">
        <v>0</v>
      </c>
      <c r="CC126" s="56">
        <v>21052631.578956999</v>
      </c>
      <c r="CD126" s="55">
        <f t="shared" si="60"/>
        <v>37296890.262916997</v>
      </c>
      <c r="CE126" s="56">
        <v>37296890.262916997</v>
      </c>
      <c r="CF126" s="57">
        <v>0</v>
      </c>
      <c r="CG126" s="56"/>
      <c r="CH126" s="55">
        <f t="shared" si="61"/>
        <v>195938683.984721</v>
      </c>
      <c r="CI126" s="42">
        <v>47999999.999351002</v>
      </c>
      <c r="CJ126" s="42">
        <v>147938683.98537001</v>
      </c>
      <c r="CK126" s="42">
        <v>0</v>
      </c>
      <c r="CL126" s="42">
        <v>0</v>
      </c>
      <c r="CM126" s="55">
        <f t="shared" si="62"/>
        <v>1000000000</v>
      </c>
      <c r="CN126" s="56">
        <v>1000000000</v>
      </c>
      <c r="CO126" s="55">
        <f t="shared" si="63"/>
        <v>15782818992.426264</v>
      </c>
      <c r="CP126" s="58">
        <f t="shared" si="64"/>
        <v>9968854685.9247303</v>
      </c>
      <c r="CQ126" s="59">
        <f t="shared" si="65"/>
        <v>1288829326.2786</v>
      </c>
      <c r="CR126" s="59">
        <f t="shared" si="66"/>
        <v>8680025359.6461296</v>
      </c>
      <c r="CS126" s="13">
        <f t="shared" si="67"/>
        <v>2747656120.369318</v>
      </c>
      <c r="CT126" s="60">
        <f t="shared" si="68"/>
        <v>556602582.5077852</v>
      </c>
      <c r="CU126" s="60">
        <f t="shared" si="69"/>
        <v>1995114853.8768117</v>
      </c>
      <c r="CV126" s="60">
        <f t="shared" si="70"/>
        <v>195938683.984721</v>
      </c>
      <c r="CW126" s="15">
        <f t="shared" si="71"/>
        <v>3066308186.132215</v>
      </c>
      <c r="CX126" s="61">
        <f t="shared" si="74"/>
        <v>344164671.10655004</v>
      </c>
      <c r="CY126" s="61">
        <f t="shared" si="75"/>
        <v>1701090883.446708</v>
      </c>
      <c r="CZ126" s="61">
        <f t="shared" si="72"/>
        <v>1021052631.578957</v>
      </c>
      <c r="DA126" s="114">
        <f t="shared" si="73"/>
        <v>0</v>
      </c>
      <c r="DC126" s="62"/>
      <c r="DD126" s="62"/>
      <c r="DE126" s="62"/>
      <c r="DF126" s="62"/>
      <c r="DG126" s="62"/>
      <c r="DH126" s="63"/>
      <c r="DI126" s="63"/>
      <c r="DJ126" s="63"/>
      <c r="DK126" s="63"/>
      <c r="DL126" s="64"/>
      <c r="DM126" s="34"/>
      <c r="DN126" s="62"/>
      <c r="DO126" s="62"/>
      <c r="DP126" s="62"/>
      <c r="DS126" s="65"/>
    </row>
    <row r="127" spans="1:123" x14ac:dyDescent="0.45">
      <c r="B127" s="42">
        <v>625</v>
      </c>
      <c r="C127" s="42" t="s">
        <v>232</v>
      </c>
      <c r="D127" s="55">
        <f t="shared" si="40"/>
        <v>1404214603.5107999</v>
      </c>
      <c r="E127" s="56">
        <v>1404214603.5107999</v>
      </c>
      <c r="F127" s="55">
        <f t="shared" si="41"/>
        <v>811416380.42697144</v>
      </c>
      <c r="G127" s="42">
        <v>334447380.89323997</v>
      </c>
      <c r="H127" s="42">
        <v>0</v>
      </c>
      <c r="I127" s="42">
        <v>6987403.4415805005</v>
      </c>
      <c r="J127" s="42">
        <v>0</v>
      </c>
      <c r="K127" s="42">
        <v>26791959.031491</v>
      </c>
      <c r="L127" s="42">
        <v>164760000.00005999</v>
      </c>
      <c r="M127" s="42">
        <v>82904638.408199996</v>
      </c>
      <c r="N127" s="42">
        <v>195524998.65239999</v>
      </c>
      <c r="O127" s="55">
        <f t="shared" si="42"/>
        <v>150000000</v>
      </c>
      <c r="P127" s="56">
        <v>0</v>
      </c>
      <c r="Q127" s="56">
        <v>150000000</v>
      </c>
      <c r="R127" s="55">
        <f t="shared" si="43"/>
        <v>16779175.113141999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16779175.113141999</v>
      </c>
      <c r="Z127" s="55">
        <f t="shared" si="44"/>
        <v>843222689.42324996</v>
      </c>
      <c r="AA127" s="55">
        <f t="shared" si="45"/>
        <v>0</v>
      </c>
      <c r="AB127" s="42">
        <v>0</v>
      </c>
      <c r="AC127" s="42">
        <v>0</v>
      </c>
      <c r="AD127" s="55">
        <f t="shared" si="46"/>
        <v>843222689.42324996</v>
      </c>
      <c r="AE127" s="42">
        <v>349937416.10876</v>
      </c>
      <c r="AF127" s="42">
        <v>493285273.31449002</v>
      </c>
      <c r="AG127" s="55">
        <f t="shared" si="47"/>
        <v>0</v>
      </c>
      <c r="AH127" s="42">
        <v>0</v>
      </c>
      <c r="AI127" s="42">
        <v>0</v>
      </c>
      <c r="AJ127" s="55">
        <f t="shared" si="48"/>
        <v>11214953.271</v>
      </c>
      <c r="AK127" s="42">
        <v>0</v>
      </c>
      <c r="AL127" s="42">
        <v>0</v>
      </c>
      <c r="AM127" s="42">
        <v>0</v>
      </c>
      <c r="AN127" s="42">
        <v>0</v>
      </c>
      <c r="AO127" s="42">
        <v>11214953.271</v>
      </c>
      <c r="AP127" s="55">
        <v>217167455.66088</v>
      </c>
      <c r="AQ127" s="55">
        <f t="shared" si="49"/>
        <v>258355215.43892801</v>
      </c>
      <c r="AR127" s="42">
        <v>33855675.728817604</v>
      </c>
      <c r="AS127" s="42">
        <v>14509575.312350402</v>
      </c>
      <c r="AT127" s="42">
        <v>209989964.39776</v>
      </c>
      <c r="AU127" s="55">
        <f t="shared" si="50"/>
        <v>99309827.002113</v>
      </c>
      <c r="AV127" s="42">
        <v>34856702.002113</v>
      </c>
      <c r="AW127" s="42">
        <v>64453125</v>
      </c>
      <c r="AX127" s="55">
        <v>0</v>
      </c>
      <c r="AY127" s="55">
        <v>0</v>
      </c>
      <c r="AZ127" s="55">
        <f t="shared" si="51"/>
        <v>0</v>
      </c>
      <c r="BA127" s="56">
        <v>0</v>
      </c>
      <c r="BB127" s="55">
        <f t="shared" si="52"/>
        <v>5807600547.4901495</v>
      </c>
      <c r="BC127" s="56">
        <v>4506440407.8316002</v>
      </c>
      <c r="BD127" s="56">
        <v>1190630725.3734</v>
      </c>
      <c r="BE127" s="56">
        <v>110529414.28515001</v>
      </c>
      <c r="BF127" s="55">
        <f t="shared" si="53"/>
        <v>1388443040.6614728</v>
      </c>
      <c r="BG127" s="42">
        <v>365989390.71674204</v>
      </c>
      <c r="BH127" s="42">
        <v>1022453649.9447309</v>
      </c>
      <c r="BI127" s="42">
        <v>0</v>
      </c>
      <c r="BJ127" s="55">
        <v>1380410011.7837</v>
      </c>
      <c r="BK127" s="55">
        <f t="shared" si="54"/>
        <v>0</v>
      </c>
      <c r="BL127" s="56">
        <v>0</v>
      </c>
      <c r="BM127" s="55">
        <v>1161732120.1665001</v>
      </c>
      <c r="BN127" s="55">
        <f t="shared" si="55"/>
        <v>170008163.51372999</v>
      </c>
      <c r="BO127" s="42">
        <v>170008163.51372999</v>
      </c>
      <c r="BP127" s="42">
        <v>0</v>
      </c>
      <c r="BQ127" s="55">
        <v>1050363243.1327859</v>
      </c>
      <c r="BR127" s="55">
        <f t="shared" si="56"/>
        <v>0</v>
      </c>
      <c r="BS127" s="56"/>
      <c r="BT127" s="42">
        <v>0</v>
      </c>
      <c r="BU127" s="55">
        <f t="shared" si="57"/>
        <v>42948883.476261497</v>
      </c>
      <c r="BV127" s="42">
        <v>35571306.170879997</v>
      </c>
      <c r="BW127" s="42">
        <v>7377577.3053815002</v>
      </c>
      <c r="BX127" s="55">
        <f t="shared" si="58"/>
        <v>0</v>
      </c>
      <c r="BY127" s="56">
        <v>0</v>
      </c>
      <c r="BZ127" s="55">
        <v>471685200.70639998</v>
      </c>
      <c r="CA127" s="55">
        <f t="shared" si="59"/>
        <v>21052631.578956999</v>
      </c>
      <c r="CB127" s="56">
        <v>0</v>
      </c>
      <c r="CC127" s="56">
        <v>21052631.578956999</v>
      </c>
      <c r="CD127" s="55">
        <f t="shared" si="60"/>
        <v>57408396.492817</v>
      </c>
      <c r="CE127" s="56">
        <v>57408396.492817</v>
      </c>
      <c r="CF127" s="57">
        <v>0</v>
      </c>
      <c r="CG127" s="56"/>
      <c r="CH127" s="55">
        <f t="shared" si="61"/>
        <v>272964744.99935102</v>
      </c>
      <c r="CI127" s="42">
        <v>47999999.999351002</v>
      </c>
      <c r="CJ127" s="42">
        <v>224964745</v>
      </c>
      <c r="CK127" s="42">
        <v>0</v>
      </c>
      <c r="CL127" s="42">
        <v>0</v>
      </c>
      <c r="CM127" s="55">
        <f t="shared" si="62"/>
        <v>1000000000</v>
      </c>
      <c r="CN127" s="56">
        <v>1000000000</v>
      </c>
      <c r="CO127" s="55">
        <f t="shared" si="63"/>
        <v>16636297283.849209</v>
      </c>
      <c r="CP127" s="58">
        <f t="shared" si="64"/>
        <v>8740714726.8283291</v>
      </c>
      <c r="CQ127" s="59">
        <f t="shared" si="65"/>
        <v>1554214603.5107999</v>
      </c>
      <c r="CR127" s="59">
        <f t="shared" si="66"/>
        <v>7186500123.3175297</v>
      </c>
      <c r="CS127" s="13">
        <f t="shared" si="67"/>
        <v>3018324000.122674</v>
      </c>
      <c r="CT127" s="60">
        <f t="shared" si="68"/>
        <v>828195555.54011345</v>
      </c>
      <c r="CU127" s="60">
        <f t="shared" si="69"/>
        <v>1917163699.5832095</v>
      </c>
      <c r="CV127" s="60">
        <f t="shared" si="70"/>
        <v>272964744.99935102</v>
      </c>
      <c r="CW127" s="15">
        <f t="shared" si="71"/>
        <v>4877258556.8982058</v>
      </c>
      <c r="CX127" s="61">
        <f t="shared" si="74"/>
        <v>854437642.69424999</v>
      </c>
      <c r="CY127" s="61">
        <f t="shared" si="75"/>
        <v>3001768282.624999</v>
      </c>
      <c r="CZ127" s="61">
        <f t="shared" si="72"/>
        <v>1021052631.578957</v>
      </c>
      <c r="DA127" s="114">
        <f t="shared" si="73"/>
        <v>0</v>
      </c>
      <c r="DC127" s="62"/>
      <c r="DD127" s="62"/>
      <c r="DE127" s="62"/>
      <c r="DF127" s="62"/>
      <c r="DG127" s="62"/>
      <c r="DH127" s="63"/>
      <c r="DI127" s="63"/>
      <c r="DJ127" s="63"/>
      <c r="DK127" s="63"/>
      <c r="DL127" s="64"/>
      <c r="DM127" s="34"/>
      <c r="DN127" s="62"/>
      <c r="DO127" s="62"/>
      <c r="DP127" s="62"/>
      <c r="DS127" s="65"/>
    </row>
    <row r="128" spans="1:123" x14ac:dyDescent="0.45">
      <c r="B128" s="42">
        <v>626</v>
      </c>
      <c r="C128" s="42" t="s">
        <v>233</v>
      </c>
      <c r="D128" s="55">
        <f t="shared" si="40"/>
        <v>2010727620.4049001</v>
      </c>
      <c r="E128" s="56">
        <v>2010727620.4049001</v>
      </c>
      <c r="F128" s="55">
        <f t="shared" si="41"/>
        <v>562708585.02879858</v>
      </c>
      <c r="G128" s="42">
        <v>261006630.0891</v>
      </c>
      <c r="H128" s="42">
        <v>0</v>
      </c>
      <c r="I128" s="42">
        <v>8659661.3566625006</v>
      </c>
      <c r="J128" s="42">
        <v>0</v>
      </c>
      <c r="K128" s="42">
        <v>26791959.031491</v>
      </c>
      <c r="L128" s="42">
        <v>100319999.99992</v>
      </c>
      <c r="M128" s="42">
        <v>46341567.110224999</v>
      </c>
      <c r="N128" s="42">
        <v>119588767.44140001</v>
      </c>
      <c r="O128" s="55">
        <f t="shared" si="42"/>
        <v>224896967.99996999</v>
      </c>
      <c r="P128" s="56">
        <v>0</v>
      </c>
      <c r="Q128" s="56">
        <v>224896967.99996999</v>
      </c>
      <c r="R128" s="55">
        <f t="shared" si="43"/>
        <v>37507674.522616997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37507674.522616997</v>
      </c>
      <c r="Z128" s="55">
        <f t="shared" si="44"/>
        <v>1410037494.6804299</v>
      </c>
      <c r="AA128" s="55">
        <f t="shared" si="45"/>
        <v>1410037494.6804299</v>
      </c>
      <c r="AB128" s="42">
        <v>585165560.28577006</v>
      </c>
      <c r="AC128" s="42">
        <v>824871934.39466</v>
      </c>
      <c r="AD128" s="55">
        <f t="shared" si="46"/>
        <v>0</v>
      </c>
      <c r="AE128" s="42">
        <v>0</v>
      </c>
      <c r="AF128" s="42">
        <v>0</v>
      </c>
      <c r="AG128" s="55">
        <f t="shared" si="47"/>
        <v>0</v>
      </c>
      <c r="AH128" s="42">
        <v>0</v>
      </c>
      <c r="AI128" s="42">
        <v>0</v>
      </c>
      <c r="AJ128" s="55">
        <f t="shared" si="48"/>
        <v>26746530.066119999</v>
      </c>
      <c r="AK128" s="42">
        <v>0</v>
      </c>
      <c r="AL128" s="42">
        <v>0</v>
      </c>
      <c r="AM128" s="42">
        <v>0</v>
      </c>
      <c r="AN128" s="42">
        <v>0</v>
      </c>
      <c r="AO128" s="42">
        <v>26746530.066119999</v>
      </c>
      <c r="AP128" s="55">
        <v>116985537.71878999</v>
      </c>
      <c r="AQ128" s="55">
        <f t="shared" si="49"/>
        <v>158740931.60746002</v>
      </c>
      <c r="AR128" s="42">
        <v>27148076.866043001</v>
      </c>
      <c r="AS128" s="42">
        <v>11634890.085447</v>
      </c>
      <c r="AT128" s="42">
        <v>119957964.65597001</v>
      </c>
      <c r="AU128" s="55">
        <f t="shared" si="50"/>
        <v>64122326.397553995</v>
      </c>
      <c r="AV128" s="42">
        <v>25450451.397553999</v>
      </c>
      <c r="AW128" s="42">
        <v>38671875</v>
      </c>
      <c r="AX128" s="55">
        <v>0</v>
      </c>
      <c r="AY128" s="55">
        <v>254566666.66663</v>
      </c>
      <c r="AZ128" s="55">
        <f t="shared" si="51"/>
        <v>0</v>
      </c>
      <c r="BA128" s="56">
        <v>0</v>
      </c>
      <c r="BB128" s="55">
        <f t="shared" si="52"/>
        <v>7473318032.5242605</v>
      </c>
      <c r="BC128" s="56">
        <v>6210753637.6451998</v>
      </c>
      <c r="BD128" s="56">
        <v>1136004163.6001</v>
      </c>
      <c r="BE128" s="56">
        <v>126560231.27896</v>
      </c>
      <c r="BF128" s="55">
        <f t="shared" si="53"/>
        <v>1096245387.337492</v>
      </c>
      <c r="BG128" s="42">
        <v>638735368.32669783</v>
      </c>
      <c r="BH128" s="42">
        <v>457510019.01079404</v>
      </c>
      <c r="BI128" s="42">
        <v>0</v>
      </c>
      <c r="BJ128" s="55">
        <v>697724450.54615998</v>
      </c>
      <c r="BK128" s="55">
        <f t="shared" si="54"/>
        <v>0</v>
      </c>
      <c r="BL128" s="56">
        <v>0</v>
      </c>
      <c r="BM128" s="55">
        <v>2661337173.4085999</v>
      </c>
      <c r="BN128" s="55">
        <f t="shared" si="55"/>
        <v>123849648.51327001</v>
      </c>
      <c r="BO128" s="42">
        <v>123849648.51327001</v>
      </c>
      <c r="BP128" s="42">
        <v>0</v>
      </c>
      <c r="BQ128" s="55">
        <v>42090280.082045555</v>
      </c>
      <c r="BR128" s="55">
        <f t="shared" si="56"/>
        <v>0</v>
      </c>
      <c r="BS128" s="56"/>
      <c r="BT128" s="42">
        <v>0</v>
      </c>
      <c r="BU128" s="55">
        <f t="shared" si="57"/>
        <v>38688037.024655901</v>
      </c>
      <c r="BV128" s="42">
        <v>33332266.964609999</v>
      </c>
      <c r="BW128" s="42">
        <v>5355770.0600458998</v>
      </c>
      <c r="BX128" s="55">
        <f t="shared" si="58"/>
        <v>0</v>
      </c>
      <c r="BY128" s="56">
        <v>0</v>
      </c>
      <c r="BZ128" s="55">
        <v>446815318.82455999</v>
      </c>
      <c r="CA128" s="55">
        <f t="shared" si="59"/>
        <v>21052631.578956999</v>
      </c>
      <c r="CB128" s="56">
        <v>0</v>
      </c>
      <c r="CC128" s="56">
        <v>21052631.578956999</v>
      </c>
      <c r="CD128" s="55">
        <f t="shared" si="60"/>
        <v>46360106.212462999</v>
      </c>
      <c r="CE128" s="56">
        <v>46360106.212462999</v>
      </c>
      <c r="CF128" s="57">
        <v>0</v>
      </c>
      <c r="CG128" s="56"/>
      <c r="CH128" s="55">
        <f t="shared" si="61"/>
        <v>195938683.984721</v>
      </c>
      <c r="CI128" s="42">
        <v>47999999.999351002</v>
      </c>
      <c r="CJ128" s="42">
        <v>147938683.98537001</v>
      </c>
      <c r="CK128" s="42">
        <v>0</v>
      </c>
      <c r="CL128" s="42">
        <v>0</v>
      </c>
      <c r="CM128" s="55">
        <f t="shared" si="62"/>
        <v>1000000000</v>
      </c>
      <c r="CN128" s="56">
        <v>1000000000</v>
      </c>
      <c r="CO128" s="55">
        <f t="shared" si="63"/>
        <v>18710460085.130451</v>
      </c>
      <c r="CP128" s="58">
        <f t="shared" si="64"/>
        <v>12487265332.056519</v>
      </c>
      <c r="CQ128" s="59">
        <f t="shared" si="65"/>
        <v>2235624588.40487</v>
      </c>
      <c r="CR128" s="59">
        <f t="shared" si="66"/>
        <v>10251640743.651649</v>
      </c>
      <c r="CS128" s="13">
        <f t="shared" si="67"/>
        <v>2260039054.2314773</v>
      </c>
      <c r="CT128" s="60">
        <f t="shared" si="68"/>
        <v>600216259.55141556</v>
      </c>
      <c r="CU128" s="60">
        <f t="shared" si="69"/>
        <v>1463884110.6953406</v>
      </c>
      <c r="CV128" s="60">
        <f t="shared" si="70"/>
        <v>195938683.984721</v>
      </c>
      <c r="CW128" s="15">
        <f t="shared" si="71"/>
        <v>3963155698.8424563</v>
      </c>
      <c r="CX128" s="61">
        <f t="shared" si="74"/>
        <v>1436784024.7465498</v>
      </c>
      <c r="CY128" s="61">
        <f t="shared" si="75"/>
        <v>1505319042.5169494</v>
      </c>
      <c r="CZ128" s="61">
        <f t="shared" si="72"/>
        <v>1021052631.578957</v>
      </c>
      <c r="DA128" s="114">
        <f t="shared" si="73"/>
        <v>0</v>
      </c>
      <c r="DC128" s="62"/>
      <c r="DD128" s="62"/>
      <c r="DE128" s="62"/>
      <c r="DF128" s="62"/>
      <c r="DG128" s="62"/>
      <c r="DH128" s="63"/>
      <c r="DI128" s="63"/>
      <c r="DJ128" s="63"/>
      <c r="DK128" s="63"/>
      <c r="DL128" s="64"/>
      <c r="DM128" s="34"/>
      <c r="DN128" s="62"/>
      <c r="DO128" s="62"/>
      <c r="DP128" s="62"/>
      <c r="DS128" s="65"/>
    </row>
    <row r="129" spans="1:123" x14ac:dyDescent="0.45">
      <c r="B129" s="42">
        <v>627</v>
      </c>
      <c r="C129" s="42" t="s">
        <v>234</v>
      </c>
      <c r="D129" s="55">
        <f t="shared" si="40"/>
        <v>941378895.27903998</v>
      </c>
      <c r="E129" s="56">
        <v>941378895.27903998</v>
      </c>
      <c r="F129" s="55">
        <f t="shared" si="41"/>
        <v>415946653.82429481</v>
      </c>
      <c r="G129" s="42">
        <v>210638588.76394001</v>
      </c>
      <c r="H129" s="42">
        <v>0</v>
      </c>
      <c r="I129" s="42">
        <v>3588509.8756148</v>
      </c>
      <c r="J129" s="42">
        <v>0</v>
      </c>
      <c r="K129" s="42">
        <v>26791959.031491</v>
      </c>
      <c r="L129" s="42">
        <v>66599999.999946997</v>
      </c>
      <c r="M129" s="42">
        <v>35712767.314301997</v>
      </c>
      <c r="N129" s="42">
        <v>72614828.839000002</v>
      </c>
      <c r="O129" s="55">
        <f t="shared" si="42"/>
        <v>150000000</v>
      </c>
      <c r="P129" s="56">
        <v>0</v>
      </c>
      <c r="Q129" s="56">
        <v>150000000</v>
      </c>
      <c r="R129" s="55">
        <f t="shared" si="43"/>
        <v>16779175.113141999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16779175.113141999</v>
      </c>
      <c r="Z129" s="55">
        <f t="shared" si="44"/>
        <v>877156724.14910007</v>
      </c>
      <c r="AA129" s="55">
        <f t="shared" si="45"/>
        <v>877156724.14910007</v>
      </c>
      <c r="AB129" s="42">
        <v>364020040.51776999</v>
      </c>
      <c r="AC129" s="42">
        <v>513136683.63133001</v>
      </c>
      <c r="AD129" s="55">
        <f t="shared" si="46"/>
        <v>0</v>
      </c>
      <c r="AE129" s="42">
        <v>0</v>
      </c>
      <c r="AF129" s="42">
        <v>0</v>
      </c>
      <c r="AG129" s="55">
        <f t="shared" si="47"/>
        <v>0</v>
      </c>
      <c r="AH129" s="42">
        <v>0</v>
      </c>
      <c r="AI129" s="42">
        <v>0</v>
      </c>
      <c r="AJ129" s="55">
        <f t="shared" si="48"/>
        <v>11214953.271</v>
      </c>
      <c r="AK129" s="42">
        <v>0</v>
      </c>
      <c r="AL129" s="42">
        <v>0</v>
      </c>
      <c r="AM129" s="42">
        <v>0</v>
      </c>
      <c r="AN129" s="42">
        <v>0</v>
      </c>
      <c r="AO129" s="42">
        <v>11214953.271</v>
      </c>
      <c r="AP129" s="55">
        <v>124284995.00467999</v>
      </c>
      <c r="AQ129" s="55">
        <f t="shared" si="49"/>
        <v>145556673.11716411</v>
      </c>
      <c r="AR129" s="42">
        <v>17919095.922835868</v>
      </c>
      <c r="AS129" s="42">
        <v>7679612.5383582292</v>
      </c>
      <c r="AT129" s="42">
        <v>119957964.65597001</v>
      </c>
      <c r="AU129" s="55">
        <f t="shared" si="50"/>
        <v>52092665.994286999</v>
      </c>
      <c r="AV129" s="42">
        <v>13420790.994286999</v>
      </c>
      <c r="AW129" s="42">
        <v>38671875</v>
      </c>
      <c r="AX129" s="55">
        <v>0</v>
      </c>
      <c r="AY129" s="55">
        <v>254566666.66663</v>
      </c>
      <c r="AZ129" s="55">
        <f t="shared" si="51"/>
        <v>0</v>
      </c>
      <c r="BA129" s="56">
        <v>0</v>
      </c>
      <c r="BB129" s="55">
        <f t="shared" si="52"/>
        <v>2807779598.9658899</v>
      </c>
      <c r="BC129" s="56">
        <v>2181341300.1485</v>
      </c>
      <c r="BD129" s="56">
        <v>483203026.73258001</v>
      </c>
      <c r="BE129" s="56">
        <v>143235272.08480999</v>
      </c>
      <c r="BF129" s="55">
        <f t="shared" si="53"/>
        <v>560374039.91252255</v>
      </c>
      <c r="BG129" s="42">
        <v>295416900.35729384</v>
      </c>
      <c r="BH129" s="42">
        <v>264957139.55522877</v>
      </c>
      <c r="BI129" s="42">
        <v>0</v>
      </c>
      <c r="BJ129" s="55">
        <v>432397372.12537003</v>
      </c>
      <c r="BK129" s="55">
        <f t="shared" si="54"/>
        <v>0</v>
      </c>
      <c r="BL129" s="56">
        <v>0</v>
      </c>
      <c r="BM129" s="55">
        <v>726977550.79756999</v>
      </c>
      <c r="BN129" s="55">
        <f t="shared" si="55"/>
        <v>87521059.464899004</v>
      </c>
      <c r="BO129" s="42">
        <v>87521059.464899004</v>
      </c>
      <c r="BP129" s="42">
        <v>0</v>
      </c>
      <c r="BQ129" s="55">
        <v>18038691.463832896</v>
      </c>
      <c r="BR129" s="55">
        <f t="shared" si="56"/>
        <v>0</v>
      </c>
      <c r="BS129" s="56"/>
      <c r="BT129" s="42">
        <v>0</v>
      </c>
      <c r="BU129" s="55">
        <f t="shared" si="57"/>
        <v>35434353.685583502</v>
      </c>
      <c r="BV129" s="42">
        <v>32532826.34169</v>
      </c>
      <c r="BW129" s="42">
        <v>2901527.3438935</v>
      </c>
      <c r="BX129" s="55">
        <f t="shared" si="58"/>
        <v>0</v>
      </c>
      <c r="BY129" s="56">
        <v>0</v>
      </c>
      <c r="BZ129" s="55">
        <v>187329041.90963</v>
      </c>
      <c r="CA129" s="55">
        <f t="shared" si="59"/>
        <v>21052631.578956999</v>
      </c>
      <c r="CB129" s="56">
        <v>0</v>
      </c>
      <c r="CC129" s="56">
        <v>21052631.578956999</v>
      </c>
      <c r="CD129" s="55">
        <f t="shared" si="60"/>
        <v>24305739.72273</v>
      </c>
      <c r="CE129" s="56">
        <v>24305739.72273</v>
      </c>
      <c r="CF129" s="57">
        <v>0</v>
      </c>
      <c r="CG129" s="56"/>
      <c r="CH129" s="55">
        <f t="shared" si="61"/>
        <v>195938683.984721</v>
      </c>
      <c r="CI129" s="42">
        <v>47999999.999351002</v>
      </c>
      <c r="CJ129" s="42">
        <v>147938683.98537001</v>
      </c>
      <c r="CK129" s="42">
        <v>0</v>
      </c>
      <c r="CL129" s="42">
        <v>0</v>
      </c>
      <c r="CM129" s="55">
        <f t="shared" si="62"/>
        <v>1000000000</v>
      </c>
      <c r="CN129" s="56">
        <v>1000000000</v>
      </c>
      <c r="CO129" s="55">
        <f t="shared" si="63"/>
        <v>9086126166.031044</v>
      </c>
      <c r="CP129" s="58">
        <f t="shared" si="64"/>
        <v>4750421040.0471802</v>
      </c>
      <c r="CQ129" s="59">
        <f t="shared" si="65"/>
        <v>1091378895.2790399</v>
      </c>
      <c r="CR129" s="59">
        <f t="shared" si="66"/>
        <v>3659042144.7681398</v>
      </c>
      <c r="CS129" s="13">
        <f t="shared" si="67"/>
        <v>1481856378.825057</v>
      </c>
      <c r="CT129" s="60">
        <f t="shared" si="68"/>
        <v>432725828.93743682</v>
      </c>
      <c r="CU129" s="60">
        <f t="shared" si="69"/>
        <v>853191865.90289927</v>
      </c>
      <c r="CV129" s="60">
        <f t="shared" si="70"/>
        <v>195938683.984721</v>
      </c>
      <c r="CW129" s="15">
        <f t="shared" si="71"/>
        <v>2853848747.1588073</v>
      </c>
      <c r="CX129" s="61">
        <f t="shared" si="74"/>
        <v>888371677.42010009</v>
      </c>
      <c r="CY129" s="61">
        <f t="shared" si="75"/>
        <v>944424438.15974998</v>
      </c>
      <c r="CZ129" s="61">
        <f t="shared" si="72"/>
        <v>1021052631.578957</v>
      </c>
      <c r="DA129" s="114">
        <f t="shared" si="73"/>
        <v>0</v>
      </c>
      <c r="DC129" s="62"/>
      <c r="DD129" s="62"/>
      <c r="DE129" s="62"/>
      <c r="DF129" s="62"/>
      <c r="DG129" s="62"/>
      <c r="DH129" s="63"/>
      <c r="DI129" s="63"/>
      <c r="DJ129" s="63"/>
      <c r="DK129" s="63"/>
      <c r="DL129" s="64"/>
      <c r="DM129" s="34"/>
      <c r="DN129" s="62"/>
      <c r="DO129" s="62"/>
      <c r="DP129" s="62"/>
      <c r="DS129" s="65"/>
    </row>
    <row r="130" spans="1:123" x14ac:dyDescent="0.45">
      <c r="B130" s="42">
        <v>628</v>
      </c>
      <c r="C130" s="42" t="s">
        <v>235</v>
      </c>
      <c r="D130" s="55">
        <f t="shared" si="40"/>
        <v>1323491643.483</v>
      </c>
      <c r="E130" s="56">
        <v>1323491643.483</v>
      </c>
      <c r="F130" s="55">
        <f t="shared" si="41"/>
        <v>613397791.25669837</v>
      </c>
      <c r="G130" s="42">
        <v>314517584.56253999</v>
      </c>
      <c r="H130" s="42">
        <v>0</v>
      </c>
      <c r="I130" s="42">
        <v>6767507.4503913997</v>
      </c>
      <c r="J130" s="42">
        <v>0</v>
      </c>
      <c r="K130" s="42">
        <v>26791959.031491</v>
      </c>
      <c r="L130" s="42">
        <v>67439999.999944001</v>
      </c>
      <c r="M130" s="42">
        <v>31461247.395932</v>
      </c>
      <c r="N130" s="42">
        <v>166419492.81639999</v>
      </c>
      <c r="O130" s="55">
        <f t="shared" si="42"/>
        <v>150000000</v>
      </c>
      <c r="P130" s="56">
        <v>0</v>
      </c>
      <c r="Q130" s="56">
        <v>150000000</v>
      </c>
      <c r="R130" s="55">
        <f t="shared" si="43"/>
        <v>33558350.226282999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33558350.226282999</v>
      </c>
      <c r="Z130" s="55">
        <f t="shared" si="44"/>
        <v>373483644.60802001</v>
      </c>
      <c r="AA130" s="55">
        <f t="shared" si="45"/>
        <v>0</v>
      </c>
      <c r="AB130" s="42">
        <v>0</v>
      </c>
      <c r="AC130" s="42">
        <v>0</v>
      </c>
      <c r="AD130" s="55">
        <f t="shared" si="46"/>
        <v>0</v>
      </c>
      <c r="AE130" s="42">
        <v>0</v>
      </c>
      <c r="AF130" s="42">
        <v>0</v>
      </c>
      <c r="AG130" s="55">
        <f t="shared" si="47"/>
        <v>373483644.60802001</v>
      </c>
      <c r="AH130" s="42">
        <v>154995712.53204</v>
      </c>
      <c r="AI130" s="42">
        <v>218487932.07598001</v>
      </c>
      <c r="AJ130" s="55">
        <f t="shared" si="48"/>
        <v>11214953.271</v>
      </c>
      <c r="AK130" s="42">
        <v>0</v>
      </c>
      <c r="AL130" s="42">
        <v>0</v>
      </c>
      <c r="AM130" s="42">
        <v>0</v>
      </c>
      <c r="AN130" s="42">
        <v>0</v>
      </c>
      <c r="AO130" s="42">
        <v>11214953.271</v>
      </c>
      <c r="AP130" s="55">
        <v>188306268.67879</v>
      </c>
      <c r="AQ130" s="55">
        <f t="shared" si="49"/>
        <v>168518874.79573199</v>
      </c>
      <c r="AR130" s="42">
        <v>33432637.099443398</v>
      </c>
      <c r="AS130" s="42">
        <v>14328273.042618601</v>
      </c>
      <c r="AT130" s="42">
        <v>120757964.65367</v>
      </c>
      <c r="AU130" s="55">
        <f t="shared" si="50"/>
        <v>79133688.451820999</v>
      </c>
      <c r="AV130" s="42">
        <v>34016500.951820999</v>
      </c>
      <c r="AW130" s="42">
        <v>45117187.5</v>
      </c>
      <c r="AX130" s="55">
        <v>0</v>
      </c>
      <c r="AY130" s="55">
        <v>0</v>
      </c>
      <c r="AZ130" s="55">
        <f t="shared" si="51"/>
        <v>0</v>
      </c>
      <c r="BA130" s="56">
        <v>0</v>
      </c>
      <c r="BB130" s="55">
        <f t="shared" si="52"/>
        <v>5209926851.2425299</v>
      </c>
      <c r="BC130" s="56">
        <v>4177475193.9415002</v>
      </c>
      <c r="BD130" s="56">
        <v>788994933.99586999</v>
      </c>
      <c r="BE130" s="56">
        <v>243456723.30515999</v>
      </c>
      <c r="BF130" s="55">
        <f t="shared" si="53"/>
        <v>822765534.12029076</v>
      </c>
      <c r="BG130" s="42">
        <v>423150626.86479086</v>
      </c>
      <c r="BH130" s="42">
        <v>399614907.25549984</v>
      </c>
      <c r="BI130" s="42">
        <v>0</v>
      </c>
      <c r="BJ130" s="55">
        <v>1189117917.5738001</v>
      </c>
      <c r="BK130" s="55">
        <f t="shared" si="54"/>
        <v>0</v>
      </c>
      <c r="BL130" s="56">
        <v>0</v>
      </c>
      <c r="BM130" s="55">
        <v>1664022358.1931</v>
      </c>
      <c r="BN130" s="55">
        <f t="shared" si="55"/>
        <v>174082534.37737</v>
      </c>
      <c r="BO130" s="42">
        <v>174082534.37737</v>
      </c>
      <c r="BP130" s="42">
        <v>0</v>
      </c>
      <c r="BQ130" s="55">
        <v>102219251.627924</v>
      </c>
      <c r="BR130" s="55">
        <f t="shared" si="56"/>
        <v>0</v>
      </c>
      <c r="BS130" s="56"/>
      <c r="BT130" s="42">
        <v>0</v>
      </c>
      <c r="BU130" s="55">
        <f t="shared" si="57"/>
        <v>43306308.755640805</v>
      </c>
      <c r="BV130" s="42">
        <v>36061077.886380002</v>
      </c>
      <c r="BW130" s="42">
        <v>7245230.8692608001</v>
      </c>
      <c r="BX130" s="55">
        <f t="shared" si="58"/>
        <v>0</v>
      </c>
      <c r="BY130" s="56">
        <v>0</v>
      </c>
      <c r="BZ130" s="55">
        <v>501116798.72074997</v>
      </c>
      <c r="CA130" s="55">
        <f t="shared" si="59"/>
        <v>21052631.578956999</v>
      </c>
      <c r="CB130" s="56">
        <v>0</v>
      </c>
      <c r="CC130" s="56">
        <v>21052631.578956999</v>
      </c>
      <c r="CD130" s="55">
        <f t="shared" si="60"/>
        <v>56056540.238388002</v>
      </c>
      <c r="CE130" s="56">
        <v>56056540.238388002</v>
      </c>
      <c r="CF130" s="57">
        <v>0</v>
      </c>
      <c r="CG130" s="56"/>
      <c r="CH130" s="55">
        <f t="shared" si="61"/>
        <v>195938683.984721</v>
      </c>
      <c r="CI130" s="42">
        <v>47999999.999351002</v>
      </c>
      <c r="CJ130" s="42">
        <v>147938683.98537001</v>
      </c>
      <c r="CK130" s="42">
        <v>0</v>
      </c>
      <c r="CL130" s="42">
        <v>0</v>
      </c>
      <c r="CM130" s="55">
        <f t="shared" si="62"/>
        <v>1000000000</v>
      </c>
      <c r="CN130" s="56">
        <v>1000000000</v>
      </c>
      <c r="CO130" s="55">
        <f t="shared" si="63"/>
        <v>13920710625.184814</v>
      </c>
      <c r="CP130" s="58">
        <f t="shared" si="64"/>
        <v>8535747121.5974197</v>
      </c>
      <c r="CQ130" s="59">
        <f t="shared" si="65"/>
        <v>1473491643.483</v>
      </c>
      <c r="CR130" s="59">
        <f t="shared" si="66"/>
        <v>7062255478.1144199</v>
      </c>
      <c r="CS130" s="13">
        <f t="shared" si="67"/>
        <v>2107624617.7551239</v>
      </c>
      <c r="CT130" s="60">
        <f t="shared" si="68"/>
        <v>646956141.48298132</v>
      </c>
      <c r="CU130" s="60">
        <f t="shared" si="69"/>
        <v>1264729792.2874215</v>
      </c>
      <c r="CV130" s="60">
        <f t="shared" si="70"/>
        <v>195938683.984721</v>
      </c>
      <c r="CW130" s="15">
        <f t="shared" si="71"/>
        <v>3277338885.8322725</v>
      </c>
      <c r="CX130" s="61">
        <f t="shared" si="74"/>
        <v>384698597.87902004</v>
      </c>
      <c r="CY130" s="61">
        <f t="shared" si="75"/>
        <v>1871587656.3742952</v>
      </c>
      <c r="CZ130" s="61">
        <f t="shared" si="72"/>
        <v>1021052631.578957</v>
      </c>
      <c r="DA130" s="114">
        <f t="shared" si="73"/>
        <v>0</v>
      </c>
      <c r="DC130" s="62"/>
      <c r="DD130" s="62"/>
      <c r="DE130" s="62"/>
      <c r="DF130" s="62"/>
      <c r="DG130" s="62"/>
      <c r="DH130" s="63"/>
      <c r="DI130" s="63"/>
      <c r="DJ130" s="63"/>
      <c r="DK130" s="63"/>
      <c r="DL130" s="64"/>
      <c r="DM130" s="34"/>
      <c r="DN130" s="62"/>
      <c r="DO130" s="62"/>
      <c r="DP130" s="62"/>
      <c r="DS130" s="65"/>
    </row>
    <row r="131" spans="1:123" x14ac:dyDescent="0.45">
      <c r="A131" s="1">
        <v>116</v>
      </c>
      <c r="B131" s="42">
        <v>751</v>
      </c>
      <c r="C131" s="42" t="s">
        <v>236</v>
      </c>
      <c r="D131" s="55">
        <f t="shared" si="40"/>
        <v>0</v>
      </c>
      <c r="E131" s="56">
        <v>0</v>
      </c>
      <c r="F131" s="55">
        <f t="shared" si="41"/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55">
        <f t="shared" si="42"/>
        <v>855726572.31636</v>
      </c>
      <c r="P131" s="56">
        <v>855726572.31636</v>
      </c>
      <c r="Q131" s="56">
        <v>0</v>
      </c>
      <c r="R131" s="55">
        <f t="shared" si="43"/>
        <v>308971679.8589592</v>
      </c>
      <c r="S131" s="42">
        <v>206892288.58213001</v>
      </c>
      <c r="T131" s="42">
        <v>4291791.3592600003</v>
      </c>
      <c r="U131" s="42">
        <v>29999999.999998</v>
      </c>
      <c r="V131" s="42">
        <v>5212432.1951222001</v>
      </c>
      <c r="W131" s="42">
        <v>48119999.999989003</v>
      </c>
      <c r="X131" s="42">
        <v>14455167.72246</v>
      </c>
      <c r="Y131" s="42">
        <v>0</v>
      </c>
      <c r="Z131" s="55">
        <f t="shared" si="44"/>
        <v>0</v>
      </c>
      <c r="AA131" s="55">
        <f t="shared" si="45"/>
        <v>0</v>
      </c>
      <c r="AB131" s="42">
        <v>0</v>
      </c>
      <c r="AC131" s="42">
        <v>0</v>
      </c>
      <c r="AD131" s="55">
        <f t="shared" si="46"/>
        <v>0</v>
      </c>
      <c r="AE131" s="42">
        <v>0</v>
      </c>
      <c r="AF131" s="42">
        <v>0</v>
      </c>
      <c r="AG131" s="55">
        <f t="shared" si="47"/>
        <v>0</v>
      </c>
      <c r="AH131" s="42">
        <v>0</v>
      </c>
      <c r="AI131" s="42">
        <v>0</v>
      </c>
      <c r="AJ131" s="55">
        <f t="shared" si="48"/>
        <v>384635488.24662</v>
      </c>
      <c r="AK131" s="42">
        <v>0</v>
      </c>
      <c r="AL131" s="42">
        <v>384635488.24662</v>
      </c>
      <c r="AM131" s="42">
        <v>0</v>
      </c>
      <c r="AN131" s="42">
        <v>0</v>
      </c>
      <c r="AO131" s="42">
        <v>0</v>
      </c>
      <c r="AP131" s="55">
        <v>54725513.440035999</v>
      </c>
      <c r="AQ131" s="55">
        <f t="shared" si="49"/>
        <v>55381793.927113503</v>
      </c>
      <c r="AR131" s="42">
        <v>4742348.7121828515</v>
      </c>
      <c r="AS131" s="42">
        <v>11065480.32842665</v>
      </c>
      <c r="AT131" s="42">
        <v>39573964.886504002</v>
      </c>
      <c r="AU131" s="55">
        <f t="shared" si="50"/>
        <v>12890625</v>
      </c>
      <c r="AV131" s="42">
        <v>0</v>
      </c>
      <c r="AW131" s="42">
        <v>12890625</v>
      </c>
      <c r="AX131" s="55">
        <v>0</v>
      </c>
      <c r="AY131" s="55">
        <v>0</v>
      </c>
      <c r="AZ131" s="55">
        <f t="shared" si="51"/>
        <v>0</v>
      </c>
      <c r="BA131" s="56">
        <v>0</v>
      </c>
      <c r="BB131" s="55">
        <f t="shared" si="52"/>
        <v>4044700756.9944897</v>
      </c>
      <c r="BC131" s="56">
        <v>2334792082.2962999</v>
      </c>
      <c r="BD131" s="56">
        <v>1550195454.7</v>
      </c>
      <c r="BE131" s="56">
        <v>159713219.99818999</v>
      </c>
      <c r="BF131" s="55">
        <f t="shared" si="53"/>
        <v>1259129641.0128782</v>
      </c>
      <c r="BG131" s="42">
        <v>183205087.22057915</v>
      </c>
      <c r="BH131" s="42">
        <v>518129553.79229909</v>
      </c>
      <c r="BI131" s="42">
        <v>557795000</v>
      </c>
      <c r="BJ131" s="55">
        <v>256972838.97292</v>
      </c>
      <c r="BK131" s="55">
        <f t="shared" si="54"/>
        <v>0</v>
      </c>
      <c r="BL131" s="56">
        <v>0</v>
      </c>
      <c r="BM131" s="55">
        <v>750477018.19905996</v>
      </c>
      <c r="BN131" s="55">
        <f t="shared" si="55"/>
        <v>46151129.328350998</v>
      </c>
      <c r="BO131" s="42">
        <v>46151129.328350998</v>
      </c>
      <c r="BP131" s="42">
        <v>0</v>
      </c>
      <c r="BQ131" s="55">
        <v>6012897.1543797618</v>
      </c>
      <c r="BR131" s="55">
        <f t="shared" si="56"/>
        <v>0</v>
      </c>
      <c r="BS131" s="56"/>
      <c r="BT131" s="42">
        <v>0</v>
      </c>
      <c r="BU131" s="55">
        <f t="shared" si="57"/>
        <v>0</v>
      </c>
      <c r="BV131" s="42">
        <v>0</v>
      </c>
      <c r="BW131" s="42">
        <v>0</v>
      </c>
      <c r="BX131" s="55">
        <f t="shared" si="58"/>
        <v>0</v>
      </c>
      <c r="BY131" s="56">
        <v>0</v>
      </c>
      <c r="BZ131" s="55">
        <v>0</v>
      </c>
      <c r="CA131" s="55">
        <f t="shared" si="59"/>
        <v>0</v>
      </c>
      <c r="CB131" s="56">
        <v>0</v>
      </c>
      <c r="CC131" s="56">
        <v>0</v>
      </c>
      <c r="CD131" s="55">
        <f t="shared" si="60"/>
        <v>16063669.555199999</v>
      </c>
      <c r="CE131" s="56">
        <v>16063669.555199999</v>
      </c>
      <c r="CF131" s="57">
        <v>0</v>
      </c>
      <c r="CG131" s="56"/>
      <c r="CH131" s="55">
        <f t="shared" si="61"/>
        <v>536886058.80087996</v>
      </c>
      <c r="CI131" s="42">
        <v>188461691.29087999</v>
      </c>
      <c r="CJ131" s="42">
        <v>348424367.50999999</v>
      </c>
      <c r="CK131" s="42">
        <v>0</v>
      </c>
      <c r="CL131" s="42">
        <v>0</v>
      </c>
      <c r="CM131" s="55">
        <f t="shared" si="62"/>
        <v>0</v>
      </c>
      <c r="CN131" s="56">
        <v>0</v>
      </c>
      <c r="CO131" s="55">
        <f t="shared" si="63"/>
        <v>8588725682.8072472</v>
      </c>
      <c r="CP131" s="58">
        <f t="shared" si="64"/>
        <v>5705629860.9499454</v>
      </c>
      <c r="CQ131" s="59">
        <f t="shared" si="65"/>
        <v>855726572.31636</v>
      </c>
      <c r="CR131" s="59">
        <f t="shared" si="66"/>
        <v>4849903288.633585</v>
      </c>
      <c r="CS131" s="13">
        <f t="shared" si="67"/>
        <v>2222583972.4833822</v>
      </c>
      <c r="CT131" s="60">
        <f t="shared" si="68"/>
        <v>308971679.8589592</v>
      </c>
      <c r="CU131" s="60">
        <f t="shared" si="69"/>
        <v>1376726233.8235428</v>
      </c>
      <c r="CV131" s="60">
        <f t="shared" si="70"/>
        <v>536886058.80087996</v>
      </c>
      <c r="CW131" s="15">
        <f t="shared" si="71"/>
        <v>660511849.37391973</v>
      </c>
      <c r="CX131" s="61">
        <f t="shared" si="74"/>
        <v>384635488.24662</v>
      </c>
      <c r="CY131" s="61">
        <f t="shared" si="75"/>
        <v>275876361.12729979</v>
      </c>
      <c r="CZ131" s="61">
        <f t="shared" si="72"/>
        <v>0</v>
      </c>
      <c r="DA131" s="114">
        <f t="shared" si="73"/>
        <v>0</v>
      </c>
      <c r="DC131" s="62"/>
      <c r="DD131" s="62"/>
      <c r="DE131" s="62"/>
      <c r="DF131" s="62"/>
      <c r="DG131" s="62"/>
      <c r="DH131" s="63"/>
      <c r="DI131" s="63"/>
      <c r="DJ131" s="63"/>
      <c r="DK131" s="63"/>
      <c r="DL131" s="64"/>
      <c r="DM131" s="34"/>
      <c r="DN131" s="62"/>
      <c r="DO131" s="62"/>
      <c r="DP131" s="62"/>
      <c r="DS131" s="65"/>
    </row>
    <row r="132" spans="1:123" x14ac:dyDescent="0.45">
      <c r="A132" s="1">
        <v>117</v>
      </c>
      <c r="B132" s="42">
        <v>752</v>
      </c>
      <c r="C132" s="42" t="s">
        <v>237</v>
      </c>
      <c r="D132" s="55">
        <f t="shared" si="40"/>
        <v>0</v>
      </c>
      <c r="E132" s="56">
        <v>0</v>
      </c>
      <c r="F132" s="55">
        <f t="shared" si="41"/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55">
        <f t="shared" si="42"/>
        <v>628761454.71695995</v>
      </c>
      <c r="P132" s="56">
        <v>628761454.71695995</v>
      </c>
      <c r="Q132" s="56">
        <v>0</v>
      </c>
      <c r="R132" s="55">
        <f t="shared" si="43"/>
        <v>362617813.97762591</v>
      </c>
      <c r="S132" s="42">
        <v>230997057.65814999</v>
      </c>
      <c r="T132" s="42">
        <v>4217092.4590197001</v>
      </c>
      <c r="U132" s="42">
        <v>29999999.999998</v>
      </c>
      <c r="V132" s="42">
        <v>5212432.1951222001</v>
      </c>
      <c r="W132" s="42">
        <v>74760000.000015005</v>
      </c>
      <c r="X132" s="42">
        <v>17431231.665321</v>
      </c>
      <c r="Y132" s="42">
        <v>0</v>
      </c>
      <c r="Z132" s="55">
        <f t="shared" si="44"/>
        <v>0</v>
      </c>
      <c r="AA132" s="55">
        <f t="shared" si="45"/>
        <v>0</v>
      </c>
      <c r="AB132" s="42">
        <v>0</v>
      </c>
      <c r="AC132" s="42">
        <v>0</v>
      </c>
      <c r="AD132" s="55">
        <f t="shared" si="46"/>
        <v>0</v>
      </c>
      <c r="AE132" s="42">
        <v>0</v>
      </c>
      <c r="AF132" s="42">
        <v>0</v>
      </c>
      <c r="AG132" s="55">
        <f t="shared" si="47"/>
        <v>0</v>
      </c>
      <c r="AH132" s="42">
        <v>0</v>
      </c>
      <c r="AI132" s="42">
        <v>0</v>
      </c>
      <c r="AJ132" s="55">
        <f t="shared" si="48"/>
        <v>334729612.32837999</v>
      </c>
      <c r="AK132" s="42">
        <v>0</v>
      </c>
      <c r="AL132" s="42">
        <v>334729612.32837999</v>
      </c>
      <c r="AM132" s="42">
        <v>0</v>
      </c>
      <c r="AN132" s="42">
        <v>0</v>
      </c>
      <c r="AO132" s="42">
        <v>0</v>
      </c>
      <c r="AP132" s="55">
        <v>25000000.000353001</v>
      </c>
      <c r="AQ132" s="55">
        <f t="shared" si="49"/>
        <v>55600703.353574403</v>
      </c>
      <c r="AR132" s="42">
        <v>4808021.5401211213</v>
      </c>
      <c r="AS132" s="42">
        <v>11218716.926949279</v>
      </c>
      <c r="AT132" s="42">
        <v>39573964.886504002</v>
      </c>
      <c r="AU132" s="55">
        <f t="shared" si="50"/>
        <v>12890625</v>
      </c>
      <c r="AV132" s="42">
        <v>0</v>
      </c>
      <c r="AW132" s="42">
        <v>12890625</v>
      </c>
      <c r="AX132" s="55">
        <v>0</v>
      </c>
      <c r="AY132" s="55">
        <v>0</v>
      </c>
      <c r="AZ132" s="55">
        <f t="shared" si="51"/>
        <v>0</v>
      </c>
      <c r="BA132" s="56">
        <v>0</v>
      </c>
      <c r="BB132" s="55">
        <f t="shared" si="52"/>
        <v>3258079050.3148003</v>
      </c>
      <c r="BC132" s="56">
        <v>1683844654.2932</v>
      </c>
      <c r="BD132" s="56">
        <v>1574234396.0216</v>
      </c>
      <c r="BE132" s="56">
        <v>0</v>
      </c>
      <c r="BF132" s="55">
        <f t="shared" si="53"/>
        <v>525687461.80251062</v>
      </c>
      <c r="BG132" s="42">
        <v>103446904.75146113</v>
      </c>
      <c r="BH132" s="42">
        <v>374240557.05104947</v>
      </c>
      <c r="BI132" s="42">
        <v>48000000</v>
      </c>
      <c r="BJ132" s="55">
        <v>249751697.75400001</v>
      </c>
      <c r="BK132" s="55">
        <f t="shared" si="54"/>
        <v>0</v>
      </c>
      <c r="BL132" s="56">
        <v>0</v>
      </c>
      <c r="BM132" s="55">
        <v>2298572992.4766998</v>
      </c>
      <c r="BN132" s="55">
        <f t="shared" si="55"/>
        <v>49862819.21249</v>
      </c>
      <c r="BO132" s="42">
        <v>49862819.21249</v>
      </c>
      <c r="BP132" s="42">
        <v>0</v>
      </c>
      <c r="BQ132" s="55">
        <v>6012897.1543797618</v>
      </c>
      <c r="BR132" s="55">
        <f t="shared" si="56"/>
        <v>0</v>
      </c>
      <c r="BS132" s="56"/>
      <c r="BT132" s="42">
        <v>0</v>
      </c>
      <c r="BU132" s="55">
        <f t="shared" si="57"/>
        <v>0</v>
      </c>
      <c r="BV132" s="42">
        <v>0</v>
      </c>
      <c r="BW132" s="42">
        <v>0</v>
      </c>
      <c r="BX132" s="55">
        <f t="shared" si="58"/>
        <v>0</v>
      </c>
      <c r="BY132" s="56">
        <v>0</v>
      </c>
      <c r="BZ132" s="55">
        <v>0</v>
      </c>
      <c r="CA132" s="55">
        <f t="shared" si="59"/>
        <v>0</v>
      </c>
      <c r="CB132" s="56">
        <v>0</v>
      </c>
      <c r="CC132" s="56">
        <v>0</v>
      </c>
      <c r="CD132" s="55">
        <f t="shared" si="60"/>
        <v>17578245.762419</v>
      </c>
      <c r="CE132" s="56">
        <v>17578245.762419</v>
      </c>
      <c r="CF132" s="57">
        <v>0</v>
      </c>
      <c r="CG132" s="56"/>
      <c r="CH132" s="55">
        <f t="shared" si="61"/>
        <v>2177817660.1958699</v>
      </c>
      <c r="CI132" s="42">
        <v>362360963.10587001</v>
      </c>
      <c r="CJ132" s="42">
        <v>480700970.08999997</v>
      </c>
      <c r="CK132" s="42">
        <v>1334755727</v>
      </c>
      <c r="CL132" s="42">
        <v>0</v>
      </c>
      <c r="CM132" s="55">
        <f t="shared" si="62"/>
        <v>0</v>
      </c>
      <c r="CN132" s="56">
        <v>0</v>
      </c>
      <c r="CO132" s="55">
        <f t="shared" si="63"/>
        <v>10002963034.050062</v>
      </c>
      <c r="CP132" s="58">
        <f t="shared" si="64"/>
        <v>6210413497.5088129</v>
      </c>
      <c r="CQ132" s="59">
        <f t="shared" si="65"/>
        <v>628761454.71695995</v>
      </c>
      <c r="CR132" s="59">
        <f t="shared" si="66"/>
        <v>5581652042.791853</v>
      </c>
      <c r="CS132" s="13">
        <f t="shared" si="67"/>
        <v>3189164704.3044901</v>
      </c>
      <c r="CT132" s="60">
        <f t="shared" si="68"/>
        <v>362617813.97762591</v>
      </c>
      <c r="CU132" s="60">
        <f t="shared" si="69"/>
        <v>648729230.13099396</v>
      </c>
      <c r="CV132" s="60">
        <f t="shared" si="70"/>
        <v>2177817660.1958699</v>
      </c>
      <c r="CW132" s="15">
        <f t="shared" si="71"/>
        <v>603384832.23675978</v>
      </c>
      <c r="CX132" s="61">
        <f t="shared" ref="CX132:CX163" si="76">Z132+AJ132</f>
        <v>334729612.32837999</v>
      </c>
      <c r="CY132" s="61">
        <f t="shared" ref="CY132:CY163" si="77">AU132+AY132+BJ132+BQ132+BZ132</f>
        <v>268655219.90837979</v>
      </c>
      <c r="CZ132" s="61">
        <f t="shared" si="72"/>
        <v>0</v>
      </c>
      <c r="DA132" s="114">
        <f t="shared" si="73"/>
        <v>0</v>
      </c>
      <c r="DC132" s="62"/>
      <c r="DD132" s="62"/>
      <c r="DE132" s="62"/>
      <c r="DF132" s="62"/>
      <c r="DG132" s="62"/>
      <c r="DH132" s="63"/>
      <c r="DI132" s="63"/>
      <c r="DJ132" s="63"/>
      <c r="DK132" s="63"/>
      <c r="DL132" s="64"/>
      <c r="DM132" s="34"/>
      <c r="DN132" s="62"/>
      <c r="DO132" s="62"/>
      <c r="DP132" s="62"/>
      <c r="DS132" s="65"/>
    </row>
    <row r="133" spans="1:123" x14ac:dyDescent="0.45">
      <c r="A133" s="1">
        <v>118</v>
      </c>
      <c r="B133" s="42">
        <v>753</v>
      </c>
      <c r="C133" s="42" t="s">
        <v>238</v>
      </c>
      <c r="D133" s="55">
        <f t="shared" ref="D133:D171" si="78">E133</f>
        <v>0</v>
      </c>
      <c r="E133" s="56">
        <v>0</v>
      </c>
      <c r="F133" s="55">
        <f t="shared" ref="F133:F171" si="79">SUM(G133:N133)</f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55">
        <f t="shared" ref="O133:O171" si="80">SUM(P133:Q133)</f>
        <v>939987253.59537995</v>
      </c>
      <c r="P133" s="56">
        <v>939987253.59537995</v>
      </c>
      <c r="Q133" s="56">
        <v>0</v>
      </c>
      <c r="R133" s="55">
        <f t="shared" ref="R133:R171" si="81">SUM(S133:Y133)</f>
        <v>344972911.89582551</v>
      </c>
      <c r="S133" s="42">
        <v>195386109.62191001</v>
      </c>
      <c r="T133" s="42">
        <v>4183138.4134562998</v>
      </c>
      <c r="U133" s="42">
        <v>29999999.999998</v>
      </c>
      <c r="V133" s="42">
        <v>5212432.1951222001</v>
      </c>
      <c r="W133" s="42">
        <v>92760000.000018001</v>
      </c>
      <c r="X133" s="42">
        <v>17431231.665321</v>
      </c>
      <c r="Y133" s="42">
        <v>0</v>
      </c>
      <c r="Z133" s="55">
        <f t="shared" ref="Z133:Z171" si="82">SUM(AA133,AD133,AG133)</f>
        <v>0</v>
      </c>
      <c r="AA133" s="55">
        <f t="shared" ref="AA133:AA171" si="83">SUM(AB133:AC133)</f>
        <v>0</v>
      </c>
      <c r="AB133" s="42">
        <v>0</v>
      </c>
      <c r="AC133" s="42">
        <v>0</v>
      </c>
      <c r="AD133" s="55">
        <f t="shared" ref="AD133:AD171" si="84">SUM(AE133:AF133)</f>
        <v>0</v>
      </c>
      <c r="AE133" s="42">
        <v>0</v>
      </c>
      <c r="AF133" s="42">
        <v>0</v>
      </c>
      <c r="AG133" s="55">
        <f t="shared" ref="AG133:AG171" si="85">SUM(AH133:AI133)</f>
        <v>0</v>
      </c>
      <c r="AH133" s="42">
        <v>0</v>
      </c>
      <c r="AI133" s="42">
        <v>0</v>
      </c>
      <c r="AJ133" s="55">
        <f t="shared" ref="AJ133:AJ171" si="86">SUM(AK133:AO133)</f>
        <v>226225934.54431999</v>
      </c>
      <c r="AK133" s="42">
        <v>0</v>
      </c>
      <c r="AL133" s="42">
        <v>226225934.54431999</v>
      </c>
      <c r="AM133" s="42">
        <v>0</v>
      </c>
      <c r="AN133" s="42">
        <v>0</v>
      </c>
      <c r="AO133" s="42">
        <v>0</v>
      </c>
      <c r="AP133" s="55">
        <v>54717753.280284002</v>
      </c>
      <c r="AQ133" s="55">
        <f t="shared" ref="AQ133:AQ171" si="87">SUM(AR133:AT133)</f>
        <v>53146438.395544998</v>
      </c>
      <c r="AR133" s="42">
        <v>3831742.0534005016</v>
      </c>
      <c r="AS133" s="42">
        <v>8940731.4579344988</v>
      </c>
      <c r="AT133" s="42">
        <v>40373964.884209998</v>
      </c>
      <c r="AU133" s="55">
        <f t="shared" ref="AU133:AU171" si="88">SUM(AV133:AW133)</f>
        <v>19335937.5</v>
      </c>
      <c r="AV133" s="42">
        <v>0</v>
      </c>
      <c r="AW133" s="42">
        <v>19335937.5</v>
      </c>
      <c r="AX133" s="55">
        <v>0</v>
      </c>
      <c r="AY133" s="55">
        <v>0</v>
      </c>
      <c r="AZ133" s="55">
        <f t="shared" ref="AZ133:AZ171" si="89">BA133</f>
        <v>0</v>
      </c>
      <c r="BA133" s="56">
        <v>0</v>
      </c>
      <c r="BB133" s="55">
        <f t="shared" ref="BB133:BB171" si="90">SUM(BC133:BE133)</f>
        <v>4258071327.4039578</v>
      </c>
      <c r="BC133" s="56">
        <v>2313416762.5695</v>
      </c>
      <c r="BD133" s="56">
        <v>1885857660.8347001</v>
      </c>
      <c r="BE133" s="56">
        <v>58796903.999757998</v>
      </c>
      <c r="BF133" s="55">
        <f t="shared" ref="BF133:BF171" si="91">SUM(BG133:BI133)</f>
        <v>1237023054.9169278</v>
      </c>
      <c r="BG133" s="42">
        <v>126431544.84895955</v>
      </c>
      <c r="BH133" s="42">
        <v>640703760.06796825</v>
      </c>
      <c r="BI133" s="42">
        <v>469887750</v>
      </c>
      <c r="BJ133" s="55">
        <v>230834587.31136999</v>
      </c>
      <c r="BK133" s="55">
        <f t="shared" ref="BK133:BK171" si="92">BL133</f>
        <v>0</v>
      </c>
      <c r="BL133" s="56">
        <v>0</v>
      </c>
      <c r="BM133" s="55">
        <v>875422016.07824004</v>
      </c>
      <c r="BN133" s="55">
        <f t="shared" ref="BN133:BN171" si="93">SUM(BO133:BP133)</f>
        <v>59066130.167258002</v>
      </c>
      <c r="BO133" s="42">
        <v>59066130.167258002</v>
      </c>
      <c r="BP133" s="42">
        <v>0</v>
      </c>
      <c r="BQ133" s="55">
        <v>24051588.618212655</v>
      </c>
      <c r="BR133" s="55">
        <f t="shared" ref="BR133:BR171" si="94">SUM(BS133:BT133)</f>
        <v>0</v>
      </c>
      <c r="BS133" s="56"/>
      <c r="BT133" s="42">
        <v>0</v>
      </c>
      <c r="BU133" s="55">
        <f t="shared" ref="BU133:BU171" si="95">SUM(BV133:BW133)</f>
        <v>0</v>
      </c>
      <c r="BV133" s="42">
        <v>0</v>
      </c>
      <c r="BW133" s="42">
        <v>0</v>
      </c>
      <c r="BX133" s="55">
        <f t="shared" ref="BX133:BX171" si="96">BY133</f>
        <v>0</v>
      </c>
      <c r="BY133" s="56">
        <v>0</v>
      </c>
      <c r="BZ133" s="55">
        <v>0</v>
      </c>
      <c r="CA133" s="55">
        <f t="shared" ref="CA133:CA171" si="97">SUM(CB133:CC133)</f>
        <v>0</v>
      </c>
      <c r="CB133" s="56">
        <v>0</v>
      </c>
      <c r="CC133" s="56">
        <v>0</v>
      </c>
      <c r="CD133" s="55">
        <f t="shared" ref="CD133:CD171" si="98">CE133</f>
        <v>13133181.789051</v>
      </c>
      <c r="CE133" s="56">
        <v>13133181.789051</v>
      </c>
      <c r="CF133" s="57">
        <v>0</v>
      </c>
      <c r="CG133" s="56"/>
      <c r="CH133" s="55">
        <f t="shared" ref="CH133:CH171" si="99">SUM(CI133:CL133)</f>
        <v>544696414.86045003</v>
      </c>
      <c r="CI133" s="42">
        <v>260086806.80002001</v>
      </c>
      <c r="CJ133" s="42">
        <v>226356149.06</v>
      </c>
      <c r="CK133" s="42">
        <v>56667372.000430003</v>
      </c>
      <c r="CL133" s="42">
        <v>1586087</v>
      </c>
      <c r="CM133" s="55">
        <f t="shared" ref="CM133:CM171" si="100">CN133</f>
        <v>200000000</v>
      </c>
      <c r="CN133" s="56">
        <v>200000000</v>
      </c>
      <c r="CO133" s="55">
        <f t="shared" ref="CO133:CO172" si="101">CP133+CS133+CW133+DA133</f>
        <v>9080684530.356823</v>
      </c>
      <c r="CP133" s="58">
        <f t="shared" ref="CP133:CP171" si="102">SUM(CQ133:CR133)</f>
        <v>6128198350.3578625</v>
      </c>
      <c r="CQ133" s="59">
        <f t="shared" ref="CQ133:CQ171" si="103">D133+O133</f>
        <v>939987253.59537995</v>
      </c>
      <c r="CR133" s="59">
        <f t="shared" ref="CR133:CR171" si="104">AP133+BB133+BM133</f>
        <v>5188211096.7624826</v>
      </c>
      <c r="CS133" s="13">
        <f t="shared" ref="CS133:CS171" si="105">SUM(CT133:CV133)</f>
        <v>2252038132.0250578</v>
      </c>
      <c r="CT133" s="60">
        <f t="shared" ref="CT133:CT171" si="106">F133+R133</f>
        <v>344972911.89582551</v>
      </c>
      <c r="CU133" s="60">
        <f t="shared" ref="CU133:CU171" si="107">AQ133+AX133+BF133+BN133+BU133+CD133</f>
        <v>1362368805.2687819</v>
      </c>
      <c r="CV133" s="60">
        <f t="shared" ref="CV133:CV171" si="108">CH133+BX133</f>
        <v>544696414.86045003</v>
      </c>
      <c r="CW133" s="15">
        <f t="shared" ref="CW133:CW171" si="109">SUM(CX133:CZ133)</f>
        <v>700448047.9739027</v>
      </c>
      <c r="CX133" s="61">
        <f t="shared" si="76"/>
        <v>226225934.54431999</v>
      </c>
      <c r="CY133" s="61">
        <f t="shared" si="77"/>
        <v>274222113.42958266</v>
      </c>
      <c r="CZ133" s="61">
        <f t="shared" ref="CZ133:CZ172" si="110">AZ133+BK133+BS133+CA133+CM133</f>
        <v>200000000</v>
      </c>
      <c r="DA133" s="114">
        <f t="shared" ref="DA133:DA171" si="111">BT133</f>
        <v>0</v>
      </c>
      <c r="DC133" s="62"/>
      <c r="DD133" s="62"/>
      <c r="DE133" s="62"/>
      <c r="DF133" s="62"/>
      <c r="DG133" s="62"/>
      <c r="DH133" s="63"/>
      <c r="DI133" s="63"/>
      <c r="DJ133" s="63"/>
      <c r="DK133" s="63"/>
      <c r="DL133" s="64"/>
      <c r="DM133" s="34"/>
      <c r="DN133" s="62"/>
      <c r="DO133" s="62"/>
      <c r="DP133" s="62"/>
      <c r="DS133" s="65"/>
    </row>
    <row r="134" spans="1:123" x14ac:dyDescent="0.45">
      <c r="A134" s="1">
        <v>119</v>
      </c>
      <c r="B134" s="42">
        <v>754</v>
      </c>
      <c r="C134" s="42" t="s">
        <v>239</v>
      </c>
      <c r="D134" s="55">
        <f t="shared" si="78"/>
        <v>0</v>
      </c>
      <c r="E134" s="56">
        <v>0</v>
      </c>
      <c r="F134" s="55">
        <f t="shared" si="79"/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55">
        <f t="shared" si="80"/>
        <v>905233353.59554994</v>
      </c>
      <c r="P134" s="56">
        <v>905233353.59554994</v>
      </c>
      <c r="Q134" s="56">
        <v>0</v>
      </c>
      <c r="R134" s="55">
        <f t="shared" si="81"/>
        <v>582786222.4137547</v>
      </c>
      <c r="S134" s="42">
        <v>382088649.66773999</v>
      </c>
      <c r="T134" s="42">
        <v>8318741.1631234996</v>
      </c>
      <c r="U134" s="42">
        <v>29999999.999998</v>
      </c>
      <c r="V134" s="42">
        <v>5212432.1951222001</v>
      </c>
      <c r="W134" s="42">
        <v>125279999.99999</v>
      </c>
      <c r="X134" s="42">
        <v>31886399.387781002</v>
      </c>
      <c r="Y134" s="42">
        <v>0</v>
      </c>
      <c r="Z134" s="55">
        <f t="shared" si="82"/>
        <v>0</v>
      </c>
      <c r="AA134" s="55">
        <f t="shared" si="83"/>
        <v>0</v>
      </c>
      <c r="AB134" s="42">
        <v>0</v>
      </c>
      <c r="AC134" s="42">
        <v>0</v>
      </c>
      <c r="AD134" s="55">
        <f t="shared" si="84"/>
        <v>0</v>
      </c>
      <c r="AE134" s="42">
        <v>0</v>
      </c>
      <c r="AF134" s="42">
        <v>0</v>
      </c>
      <c r="AG134" s="55">
        <f t="shared" si="85"/>
        <v>0</v>
      </c>
      <c r="AH134" s="42">
        <v>0</v>
      </c>
      <c r="AI134" s="42">
        <v>0</v>
      </c>
      <c r="AJ134" s="55">
        <f t="shared" si="86"/>
        <v>832599067.26760995</v>
      </c>
      <c r="AK134" s="42">
        <v>0</v>
      </c>
      <c r="AL134" s="42">
        <v>832599067.26760995</v>
      </c>
      <c r="AM134" s="42">
        <v>0</v>
      </c>
      <c r="AN134" s="42">
        <v>0</v>
      </c>
      <c r="AO134" s="42">
        <v>0</v>
      </c>
      <c r="AP134" s="55">
        <v>25000000.000353001</v>
      </c>
      <c r="AQ134" s="55">
        <f t="shared" si="87"/>
        <v>67581702.214791507</v>
      </c>
      <c r="AR134" s="42">
        <v>7922321.1998629496</v>
      </c>
      <c r="AS134" s="42">
        <v>18485416.13301355</v>
      </c>
      <c r="AT134" s="42">
        <v>41173964.881915003</v>
      </c>
      <c r="AU134" s="55">
        <f t="shared" si="88"/>
        <v>25781250</v>
      </c>
      <c r="AV134" s="42">
        <v>0</v>
      </c>
      <c r="AW134" s="42">
        <v>25781250</v>
      </c>
      <c r="AX134" s="55">
        <v>0</v>
      </c>
      <c r="AY134" s="55">
        <v>0</v>
      </c>
      <c r="AZ134" s="55">
        <f t="shared" si="89"/>
        <v>0</v>
      </c>
      <c r="BA134" s="56">
        <v>0</v>
      </c>
      <c r="BB134" s="55">
        <f t="shared" si="90"/>
        <v>6791556827.3612795</v>
      </c>
      <c r="BC134" s="56">
        <v>4572603086.7307997</v>
      </c>
      <c r="BD134" s="56">
        <v>1851240236.6343</v>
      </c>
      <c r="BE134" s="56">
        <v>367713503.99618</v>
      </c>
      <c r="BF134" s="55">
        <f t="shared" si="91"/>
        <v>1663368535.1506603</v>
      </c>
      <c r="BG134" s="42">
        <v>259238137.69987696</v>
      </c>
      <c r="BH134" s="42">
        <v>1039250397.4507833</v>
      </c>
      <c r="BI134" s="42">
        <v>364880000</v>
      </c>
      <c r="BJ134" s="55">
        <v>393595439.42027003</v>
      </c>
      <c r="BK134" s="55">
        <f t="shared" si="92"/>
        <v>0</v>
      </c>
      <c r="BL134" s="56">
        <v>0</v>
      </c>
      <c r="BM134" s="55">
        <v>704429382.71842003</v>
      </c>
      <c r="BN134" s="55">
        <f t="shared" si="93"/>
        <v>67925075.072834</v>
      </c>
      <c r="BO134" s="42">
        <v>67925075.072834</v>
      </c>
      <c r="BP134" s="42">
        <v>0</v>
      </c>
      <c r="BQ134" s="55">
        <v>24051588.618212655</v>
      </c>
      <c r="BR134" s="55">
        <f t="shared" si="94"/>
        <v>0</v>
      </c>
      <c r="BS134" s="56"/>
      <c r="BT134" s="42">
        <v>0</v>
      </c>
      <c r="BU134" s="55">
        <f t="shared" si="95"/>
        <v>0</v>
      </c>
      <c r="BV134" s="42">
        <v>0</v>
      </c>
      <c r="BW134" s="42">
        <v>0</v>
      </c>
      <c r="BX134" s="55">
        <f t="shared" si="96"/>
        <v>0</v>
      </c>
      <c r="BY134" s="56">
        <v>0</v>
      </c>
      <c r="BZ134" s="55">
        <v>0</v>
      </c>
      <c r="CA134" s="55">
        <f t="shared" si="97"/>
        <v>0</v>
      </c>
      <c r="CB134" s="56">
        <v>0</v>
      </c>
      <c r="CC134" s="56">
        <v>0</v>
      </c>
      <c r="CD134" s="55">
        <f t="shared" si="98"/>
        <v>31397200.535544999</v>
      </c>
      <c r="CE134" s="56">
        <v>31397200.535544999</v>
      </c>
      <c r="CF134" s="57">
        <v>0</v>
      </c>
      <c r="CG134" s="56"/>
      <c r="CH134" s="55">
        <f t="shared" si="99"/>
        <v>1010321794.91011</v>
      </c>
      <c r="CI134" s="42">
        <v>488487333.83011001</v>
      </c>
      <c r="CJ134" s="42">
        <v>521834461.07999998</v>
      </c>
      <c r="CK134" s="42">
        <v>0</v>
      </c>
      <c r="CL134" s="42">
        <v>0</v>
      </c>
      <c r="CM134" s="55">
        <f t="shared" si="100"/>
        <v>0</v>
      </c>
      <c r="CN134" s="56">
        <v>0</v>
      </c>
      <c r="CO134" s="55">
        <f t="shared" si="101"/>
        <v>13125627439.27939</v>
      </c>
      <c r="CP134" s="58">
        <f t="shared" si="102"/>
        <v>8426219563.675602</v>
      </c>
      <c r="CQ134" s="59">
        <f t="shared" si="103"/>
        <v>905233353.59554994</v>
      </c>
      <c r="CR134" s="59">
        <f t="shared" si="104"/>
        <v>7520986210.0800524</v>
      </c>
      <c r="CS134" s="13">
        <f t="shared" si="105"/>
        <v>3423380530.2976956</v>
      </c>
      <c r="CT134" s="60">
        <f t="shared" si="106"/>
        <v>582786222.4137547</v>
      </c>
      <c r="CU134" s="60">
        <f t="shared" si="107"/>
        <v>1830272512.9738309</v>
      </c>
      <c r="CV134" s="60">
        <f t="shared" si="108"/>
        <v>1010321794.91011</v>
      </c>
      <c r="CW134" s="15">
        <f t="shared" si="109"/>
        <v>1276027345.3060927</v>
      </c>
      <c r="CX134" s="61">
        <f t="shared" si="76"/>
        <v>832599067.26760995</v>
      </c>
      <c r="CY134" s="61">
        <f t="shared" si="77"/>
        <v>443428278.03848267</v>
      </c>
      <c r="CZ134" s="61">
        <f t="shared" si="110"/>
        <v>0</v>
      </c>
      <c r="DA134" s="114">
        <f t="shared" si="111"/>
        <v>0</v>
      </c>
      <c r="DC134" s="62"/>
      <c r="DD134" s="62"/>
      <c r="DE134" s="62"/>
      <c r="DF134" s="62"/>
      <c r="DG134" s="62"/>
      <c r="DH134" s="63"/>
      <c r="DI134" s="63"/>
      <c r="DJ134" s="63"/>
      <c r="DK134" s="63"/>
      <c r="DL134" s="64"/>
      <c r="DM134" s="34"/>
      <c r="DN134" s="62"/>
      <c r="DO134" s="62"/>
      <c r="DP134" s="62"/>
      <c r="DS134" s="65"/>
    </row>
    <row r="135" spans="1:123" x14ac:dyDescent="0.45">
      <c r="A135" s="1">
        <v>120</v>
      </c>
      <c r="B135" s="42">
        <v>755</v>
      </c>
      <c r="C135" s="42" t="s">
        <v>240</v>
      </c>
      <c r="D135" s="55">
        <f t="shared" si="78"/>
        <v>0</v>
      </c>
      <c r="E135" s="56">
        <v>0</v>
      </c>
      <c r="F135" s="55">
        <f t="shared" si="79"/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55">
        <f t="shared" si="80"/>
        <v>1292941257.1938</v>
      </c>
      <c r="P135" s="56">
        <v>1292941257.1938</v>
      </c>
      <c r="Q135" s="56">
        <v>0</v>
      </c>
      <c r="R135" s="55">
        <f t="shared" si="81"/>
        <v>346845928.58006543</v>
      </c>
      <c r="S135" s="42">
        <v>226366614.93939</v>
      </c>
      <c r="T135" s="42">
        <v>6193217.9108312</v>
      </c>
      <c r="U135" s="42">
        <v>29999999.999998</v>
      </c>
      <c r="V135" s="42">
        <v>5212432.1951222001</v>
      </c>
      <c r="W135" s="42">
        <v>54840000.000007004</v>
      </c>
      <c r="X135" s="42">
        <v>24233663.534717001</v>
      </c>
      <c r="Y135" s="42">
        <v>0</v>
      </c>
      <c r="Z135" s="55">
        <f t="shared" si="82"/>
        <v>0</v>
      </c>
      <c r="AA135" s="55">
        <f t="shared" si="83"/>
        <v>0</v>
      </c>
      <c r="AB135" s="42">
        <v>0</v>
      </c>
      <c r="AC135" s="42">
        <v>0</v>
      </c>
      <c r="AD135" s="55">
        <f t="shared" si="84"/>
        <v>0</v>
      </c>
      <c r="AE135" s="42">
        <v>0</v>
      </c>
      <c r="AF135" s="42">
        <v>0</v>
      </c>
      <c r="AG135" s="55">
        <f t="shared" si="85"/>
        <v>0</v>
      </c>
      <c r="AH135" s="42">
        <v>0</v>
      </c>
      <c r="AI135" s="42">
        <v>0</v>
      </c>
      <c r="AJ135" s="55">
        <f t="shared" si="86"/>
        <v>359162625.12952</v>
      </c>
      <c r="AK135" s="42">
        <v>0</v>
      </c>
      <c r="AL135" s="42">
        <v>359162625.12952</v>
      </c>
      <c r="AM135" s="42">
        <v>0</v>
      </c>
      <c r="AN135" s="42">
        <v>0</v>
      </c>
      <c r="AO135" s="42">
        <v>0</v>
      </c>
      <c r="AP135" s="55">
        <v>48529048.000353001</v>
      </c>
      <c r="AQ135" s="55">
        <f t="shared" si="87"/>
        <v>56427924.326740801</v>
      </c>
      <c r="AR135" s="42">
        <v>4816187.8327592406</v>
      </c>
      <c r="AS135" s="42">
        <v>11237771.609771559</v>
      </c>
      <c r="AT135" s="42">
        <v>40373964.884209998</v>
      </c>
      <c r="AU135" s="55">
        <f t="shared" si="88"/>
        <v>19335937.5</v>
      </c>
      <c r="AV135" s="42">
        <v>0</v>
      </c>
      <c r="AW135" s="42">
        <v>19335937.5</v>
      </c>
      <c r="AX135" s="55">
        <v>0</v>
      </c>
      <c r="AY135" s="55">
        <v>0</v>
      </c>
      <c r="AZ135" s="55">
        <f t="shared" si="89"/>
        <v>0</v>
      </c>
      <c r="BA135" s="56">
        <v>0</v>
      </c>
      <c r="BB135" s="55">
        <f t="shared" si="90"/>
        <v>6371538171.5265102</v>
      </c>
      <c r="BC135" s="56">
        <v>3139999212.6594</v>
      </c>
      <c r="BD135" s="56">
        <v>2430218402.8724999</v>
      </c>
      <c r="BE135" s="56">
        <v>801320555.99460995</v>
      </c>
      <c r="BF135" s="55">
        <f t="shared" si="91"/>
        <v>1522465280.2614696</v>
      </c>
      <c r="BG135" s="42">
        <v>155069565.49998444</v>
      </c>
      <c r="BH135" s="42">
        <v>270141835.15954697</v>
      </c>
      <c r="BI135" s="42">
        <v>1097253879.6019382</v>
      </c>
      <c r="BJ135" s="55">
        <v>265878393.58125001</v>
      </c>
      <c r="BK135" s="55">
        <f t="shared" si="92"/>
        <v>0</v>
      </c>
      <c r="BL135" s="56">
        <v>0</v>
      </c>
      <c r="BM135" s="55">
        <v>1644743537.0782001</v>
      </c>
      <c r="BN135" s="55">
        <f t="shared" si="93"/>
        <v>75808544.228440002</v>
      </c>
      <c r="BO135" s="42">
        <v>75808544.228440002</v>
      </c>
      <c r="BP135" s="42">
        <v>0</v>
      </c>
      <c r="BQ135" s="55">
        <v>518130740.44833291</v>
      </c>
      <c r="BR135" s="55">
        <f t="shared" si="94"/>
        <v>0</v>
      </c>
      <c r="BS135" s="56"/>
      <c r="BT135" s="42">
        <v>0</v>
      </c>
      <c r="BU135" s="55">
        <f t="shared" si="95"/>
        <v>0</v>
      </c>
      <c r="BV135" s="42">
        <v>0</v>
      </c>
      <c r="BW135" s="42">
        <v>0</v>
      </c>
      <c r="BX135" s="55">
        <f t="shared" si="96"/>
        <v>0</v>
      </c>
      <c r="BY135" s="56">
        <v>0</v>
      </c>
      <c r="BZ135" s="55">
        <v>0</v>
      </c>
      <c r="CA135" s="55">
        <f t="shared" si="97"/>
        <v>0</v>
      </c>
      <c r="CB135" s="56">
        <v>0</v>
      </c>
      <c r="CC135" s="56">
        <v>0</v>
      </c>
      <c r="CD135" s="55">
        <f t="shared" si="98"/>
        <v>17103028.024551</v>
      </c>
      <c r="CE135" s="56">
        <v>17103028.024551</v>
      </c>
      <c r="CF135" s="57">
        <v>0</v>
      </c>
      <c r="CG135" s="56"/>
      <c r="CH135" s="55">
        <f t="shared" si="99"/>
        <v>1563005511.0826001</v>
      </c>
      <c r="CI135" s="42">
        <v>1069645641.4426</v>
      </c>
      <c r="CJ135" s="42">
        <v>493359869.63999999</v>
      </c>
      <c r="CK135" s="42">
        <v>0</v>
      </c>
      <c r="CL135" s="42">
        <v>0</v>
      </c>
      <c r="CM135" s="55">
        <f t="shared" si="100"/>
        <v>0</v>
      </c>
      <c r="CN135" s="56">
        <v>0</v>
      </c>
      <c r="CO135" s="55">
        <f t="shared" si="101"/>
        <v>14101915926.961834</v>
      </c>
      <c r="CP135" s="58">
        <f t="shared" si="102"/>
        <v>9357752013.7988625</v>
      </c>
      <c r="CQ135" s="59">
        <f t="shared" si="103"/>
        <v>1292941257.1938</v>
      </c>
      <c r="CR135" s="59">
        <f t="shared" si="104"/>
        <v>8064810756.6050634</v>
      </c>
      <c r="CS135" s="13">
        <f t="shared" si="105"/>
        <v>3581656216.5038671</v>
      </c>
      <c r="CT135" s="60">
        <f t="shared" si="106"/>
        <v>346845928.58006543</v>
      </c>
      <c r="CU135" s="60">
        <f t="shared" si="107"/>
        <v>1671804776.8412013</v>
      </c>
      <c r="CV135" s="60">
        <f t="shared" si="108"/>
        <v>1563005511.0826001</v>
      </c>
      <c r="CW135" s="15">
        <f t="shared" si="109"/>
        <v>1162507696.6591029</v>
      </c>
      <c r="CX135" s="61">
        <f t="shared" si="76"/>
        <v>359162625.12952</v>
      </c>
      <c r="CY135" s="61">
        <f t="shared" si="77"/>
        <v>803345071.52958298</v>
      </c>
      <c r="CZ135" s="61">
        <f t="shared" si="110"/>
        <v>0</v>
      </c>
      <c r="DA135" s="114">
        <f t="shared" si="111"/>
        <v>0</v>
      </c>
      <c r="DC135" s="62"/>
      <c r="DD135" s="62"/>
      <c r="DE135" s="62"/>
      <c r="DF135" s="62"/>
      <c r="DG135" s="62"/>
      <c r="DH135" s="63"/>
      <c r="DI135" s="63"/>
      <c r="DJ135" s="63"/>
      <c r="DK135" s="63"/>
      <c r="DL135" s="64"/>
      <c r="DM135" s="34"/>
      <c r="DN135" s="62"/>
      <c r="DO135" s="62"/>
      <c r="DP135" s="62"/>
      <c r="DS135" s="65"/>
    </row>
    <row r="136" spans="1:123" x14ac:dyDescent="0.45">
      <c r="A136" s="1">
        <v>121</v>
      </c>
      <c r="B136" s="42">
        <v>757</v>
      </c>
      <c r="C136" s="42" t="s">
        <v>241</v>
      </c>
      <c r="D136" s="55">
        <f t="shared" si="78"/>
        <v>0</v>
      </c>
      <c r="E136" s="56">
        <v>0</v>
      </c>
      <c r="F136" s="55">
        <f t="shared" si="79"/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55">
        <f t="shared" si="80"/>
        <v>789366726.99620998</v>
      </c>
      <c r="P136" s="56">
        <v>789366726.99620998</v>
      </c>
      <c r="Q136" s="56">
        <v>0</v>
      </c>
      <c r="R136" s="55">
        <f t="shared" si="81"/>
        <v>318155199.81097811</v>
      </c>
      <c r="S136" s="42">
        <v>186451589.22149</v>
      </c>
      <c r="T136" s="42">
        <v>5914794.7372089</v>
      </c>
      <c r="U136" s="42">
        <v>29999999.999998</v>
      </c>
      <c r="V136" s="42">
        <v>5212432.1951222001</v>
      </c>
      <c r="W136" s="42">
        <v>72720000.000005007</v>
      </c>
      <c r="X136" s="42">
        <v>17856383.657154001</v>
      </c>
      <c r="Y136" s="42">
        <v>0</v>
      </c>
      <c r="Z136" s="55">
        <f t="shared" si="82"/>
        <v>0</v>
      </c>
      <c r="AA136" s="55">
        <f t="shared" si="83"/>
        <v>0</v>
      </c>
      <c r="AB136" s="42">
        <v>0</v>
      </c>
      <c r="AC136" s="42">
        <v>0</v>
      </c>
      <c r="AD136" s="55">
        <f t="shared" si="84"/>
        <v>0</v>
      </c>
      <c r="AE136" s="42">
        <v>0</v>
      </c>
      <c r="AF136" s="42">
        <v>0</v>
      </c>
      <c r="AG136" s="55">
        <f t="shared" si="85"/>
        <v>0</v>
      </c>
      <c r="AH136" s="42">
        <v>0</v>
      </c>
      <c r="AI136" s="42">
        <v>0</v>
      </c>
      <c r="AJ136" s="55">
        <f t="shared" si="86"/>
        <v>197779816.71013001</v>
      </c>
      <c r="AK136" s="42">
        <v>0</v>
      </c>
      <c r="AL136" s="42">
        <v>197779816.71013001</v>
      </c>
      <c r="AM136" s="42">
        <v>0</v>
      </c>
      <c r="AN136" s="42">
        <v>0</v>
      </c>
      <c r="AO136" s="42">
        <v>0</v>
      </c>
      <c r="AP136" s="55">
        <v>25000000.000353001</v>
      </c>
      <c r="AQ136" s="55">
        <f t="shared" si="87"/>
        <v>52316535.413873799</v>
      </c>
      <c r="AR136" s="42">
        <v>3582771.1588991405</v>
      </c>
      <c r="AS136" s="42">
        <v>8359799.3707646588</v>
      </c>
      <c r="AT136" s="42">
        <v>40373964.884209998</v>
      </c>
      <c r="AU136" s="55">
        <f t="shared" si="88"/>
        <v>19335937.5</v>
      </c>
      <c r="AV136" s="42">
        <v>0</v>
      </c>
      <c r="AW136" s="42">
        <v>19335937.5</v>
      </c>
      <c r="AX136" s="55">
        <v>0</v>
      </c>
      <c r="AY136" s="55">
        <v>0</v>
      </c>
      <c r="AZ136" s="55">
        <f t="shared" si="89"/>
        <v>0</v>
      </c>
      <c r="BA136" s="56">
        <v>0</v>
      </c>
      <c r="BB136" s="55">
        <f t="shared" si="90"/>
        <v>5738953730.7670097</v>
      </c>
      <c r="BC136" s="56">
        <v>2228773077.2609</v>
      </c>
      <c r="BD136" s="56">
        <v>2649114653.5100999</v>
      </c>
      <c r="BE136" s="56">
        <v>861065999.99600995</v>
      </c>
      <c r="BF136" s="55">
        <f t="shared" si="91"/>
        <v>1133251225.4050012</v>
      </c>
      <c r="BG136" s="42">
        <v>116601008.3759436</v>
      </c>
      <c r="BH136" s="42">
        <v>219428291.02905762</v>
      </c>
      <c r="BI136" s="42">
        <v>797221926</v>
      </c>
      <c r="BJ136" s="55">
        <v>219587054.26508</v>
      </c>
      <c r="BK136" s="55">
        <f t="shared" si="92"/>
        <v>0</v>
      </c>
      <c r="BL136" s="56">
        <v>0</v>
      </c>
      <c r="BM136" s="55">
        <v>557368844.99817002</v>
      </c>
      <c r="BN136" s="55">
        <f t="shared" si="93"/>
        <v>62348632.407293998</v>
      </c>
      <c r="BO136" s="42">
        <v>62348632.407293998</v>
      </c>
      <c r="BP136" s="42">
        <v>0</v>
      </c>
      <c r="BQ136" s="55">
        <v>24051588.618212655</v>
      </c>
      <c r="BR136" s="55">
        <f t="shared" si="94"/>
        <v>0</v>
      </c>
      <c r="BS136" s="56"/>
      <c r="BT136" s="42">
        <v>0</v>
      </c>
      <c r="BU136" s="55">
        <f t="shared" si="95"/>
        <v>0</v>
      </c>
      <c r="BV136" s="42">
        <v>0</v>
      </c>
      <c r="BW136" s="42">
        <v>0</v>
      </c>
      <c r="BX136" s="55">
        <f t="shared" si="96"/>
        <v>0</v>
      </c>
      <c r="BY136" s="56">
        <v>0</v>
      </c>
      <c r="BZ136" s="55">
        <v>0</v>
      </c>
      <c r="CA136" s="55">
        <f t="shared" si="97"/>
        <v>0</v>
      </c>
      <c r="CB136" s="56">
        <v>0</v>
      </c>
      <c r="CC136" s="56">
        <v>0</v>
      </c>
      <c r="CD136" s="55">
        <f t="shared" si="98"/>
        <v>12117153.959462</v>
      </c>
      <c r="CE136" s="56">
        <v>12117153.959462</v>
      </c>
      <c r="CF136" s="57">
        <v>0</v>
      </c>
      <c r="CG136" s="56"/>
      <c r="CH136" s="55">
        <f t="shared" si="99"/>
        <v>1454529381.1057701</v>
      </c>
      <c r="CI136" s="42">
        <v>384936126.34577</v>
      </c>
      <c r="CJ136" s="42">
        <v>1010359266.76</v>
      </c>
      <c r="CK136" s="42">
        <v>59233988</v>
      </c>
      <c r="CL136" s="42">
        <v>0</v>
      </c>
      <c r="CM136" s="55">
        <f t="shared" si="100"/>
        <v>400000000</v>
      </c>
      <c r="CN136" s="56">
        <v>400000000</v>
      </c>
      <c r="CO136" s="55">
        <f t="shared" si="101"/>
        <v>11004161827.957544</v>
      </c>
      <c r="CP136" s="58">
        <f t="shared" si="102"/>
        <v>7110689302.7617426</v>
      </c>
      <c r="CQ136" s="59">
        <f t="shared" si="103"/>
        <v>789366726.99620998</v>
      </c>
      <c r="CR136" s="59">
        <f t="shared" si="104"/>
        <v>6321322575.7655325</v>
      </c>
      <c r="CS136" s="13">
        <f t="shared" si="105"/>
        <v>3032718128.1023793</v>
      </c>
      <c r="CT136" s="60">
        <f t="shared" si="106"/>
        <v>318155199.81097811</v>
      </c>
      <c r="CU136" s="60">
        <f t="shared" si="107"/>
        <v>1260033547.185631</v>
      </c>
      <c r="CV136" s="60">
        <f t="shared" si="108"/>
        <v>1454529381.1057701</v>
      </c>
      <c r="CW136" s="15">
        <f t="shared" si="109"/>
        <v>860754397.09342265</v>
      </c>
      <c r="CX136" s="61">
        <f t="shared" si="76"/>
        <v>197779816.71013001</v>
      </c>
      <c r="CY136" s="61">
        <f t="shared" si="77"/>
        <v>262974580.38329268</v>
      </c>
      <c r="CZ136" s="61">
        <f t="shared" si="110"/>
        <v>400000000</v>
      </c>
      <c r="DA136" s="114">
        <f t="shared" si="111"/>
        <v>0</v>
      </c>
      <c r="DC136" s="62"/>
      <c r="DD136" s="62"/>
      <c r="DE136" s="62"/>
      <c r="DF136" s="62"/>
      <c r="DG136" s="62"/>
      <c r="DH136" s="63"/>
      <c r="DI136" s="63"/>
      <c r="DJ136" s="63"/>
      <c r="DK136" s="63"/>
      <c r="DL136" s="64"/>
      <c r="DM136" s="34"/>
      <c r="DN136" s="62"/>
      <c r="DO136" s="62"/>
      <c r="DP136" s="62"/>
      <c r="DS136" s="65"/>
    </row>
    <row r="137" spans="1:123" x14ac:dyDescent="0.45">
      <c r="A137" s="1">
        <v>122</v>
      </c>
      <c r="B137" s="42">
        <v>758</v>
      </c>
      <c r="C137" s="42" t="s">
        <v>242</v>
      </c>
      <c r="D137" s="55">
        <f t="shared" si="78"/>
        <v>0</v>
      </c>
      <c r="E137" s="56">
        <v>0</v>
      </c>
      <c r="F137" s="55">
        <f t="shared" si="79"/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55">
        <f t="shared" si="80"/>
        <v>772375168.19613004</v>
      </c>
      <c r="P137" s="56">
        <v>772375168.19613004</v>
      </c>
      <c r="Q137" s="56">
        <v>0</v>
      </c>
      <c r="R137" s="55">
        <f t="shared" si="81"/>
        <v>526382653.06108397</v>
      </c>
      <c r="S137" s="42">
        <v>289009361.82157999</v>
      </c>
      <c r="T137" s="42">
        <v>5133851.6892418005</v>
      </c>
      <c r="U137" s="42">
        <v>29999999.999998</v>
      </c>
      <c r="V137" s="42">
        <v>5212432.1951222001</v>
      </c>
      <c r="W137" s="42">
        <v>163440000.00001001</v>
      </c>
      <c r="X137" s="42">
        <v>33587007.355131999</v>
      </c>
      <c r="Y137" s="42">
        <v>0</v>
      </c>
      <c r="Z137" s="55">
        <f t="shared" si="82"/>
        <v>0</v>
      </c>
      <c r="AA137" s="55">
        <f t="shared" si="83"/>
        <v>0</v>
      </c>
      <c r="AB137" s="42">
        <v>0</v>
      </c>
      <c r="AC137" s="42">
        <v>0</v>
      </c>
      <c r="AD137" s="55">
        <f t="shared" si="84"/>
        <v>0</v>
      </c>
      <c r="AE137" s="42">
        <v>0</v>
      </c>
      <c r="AF137" s="42">
        <v>0</v>
      </c>
      <c r="AG137" s="55">
        <f t="shared" si="85"/>
        <v>0</v>
      </c>
      <c r="AH137" s="42">
        <v>0</v>
      </c>
      <c r="AI137" s="42">
        <v>0</v>
      </c>
      <c r="AJ137" s="55">
        <f t="shared" si="86"/>
        <v>508521119.07211</v>
      </c>
      <c r="AK137" s="42">
        <v>0</v>
      </c>
      <c r="AL137" s="42">
        <v>508521119.07211</v>
      </c>
      <c r="AM137" s="42">
        <v>0</v>
      </c>
      <c r="AN137" s="42">
        <v>0</v>
      </c>
      <c r="AO137" s="42">
        <v>0</v>
      </c>
      <c r="AP137" s="55">
        <v>55666379.919895001</v>
      </c>
      <c r="AQ137" s="55">
        <f t="shared" si="87"/>
        <v>60340023.502127804</v>
      </c>
      <c r="AR137" s="42">
        <v>5749817.5860638414</v>
      </c>
      <c r="AS137" s="42">
        <v>13416241.034148959</v>
      </c>
      <c r="AT137" s="42">
        <v>41173964.881915003</v>
      </c>
      <c r="AU137" s="55">
        <f t="shared" si="88"/>
        <v>25781250</v>
      </c>
      <c r="AV137" s="42">
        <v>0</v>
      </c>
      <c r="AW137" s="42">
        <v>25781250</v>
      </c>
      <c r="AX137" s="55">
        <v>0</v>
      </c>
      <c r="AY137" s="55">
        <v>0</v>
      </c>
      <c r="AZ137" s="55">
        <f t="shared" si="89"/>
        <v>0</v>
      </c>
      <c r="BA137" s="56">
        <v>0</v>
      </c>
      <c r="BB137" s="55">
        <f t="shared" si="90"/>
        <v>4358034083.53619</v>
      </c>
      <c r="BC137" s="56">
        <v>2809123971.9963999</v>
      </c>
      <c r="BD137" s="56">
        <v>1382601655.5416999</v>
      </c>
      <c r="BE137" s="56">
        <v>166308455.99809</v>
      </c>
      <c r="BF137" s="55">
        <f t="shared" si="91"/>
        <v>1556908493.2113037</v>
      </c>
      <c r="BG137" s="42">
        <v>188556892.01817918</v>
      </c>
      <c r="BH137" s="42">
        <v>822398601.19312453</v>
      </c>
      <c r="BI137" s="42">
        <v>545953000</v>
      </c>
      <c r="BJ137" s="55">
        <v>307940874.66175997</v>
      </c>
      <c r="BK137" s="55">
        <f t="shared" si="92"/>
        <v>0</v>
      </c>
      <c r="BL137" s="56">
        <v>0</v>
      </c>
      <c r="BM137" s="55">
        <v>493684503.75979</v>
      </c>
      <c r="BN137" s="55">
        <f t="shared" si="93"/>
        <v>43361922.747818999</v>
      </c>
      <c r="BO137" s="42">
        <v>43361922.747818999</v>
      </c>
      <c r="BP137" s="42">
        <v>0</v>
      </c>
      <c r="BQ137" s="55">
        <v>12025794.309453133</v>
      </c>
      <c r="BR137" s="55">
        <f t="shared" si="94"/>
        <v>0</v>
      </c>
      <c r="BS137" s="56"/>
      <c r="BT137" s="42">
        <v>0</v>
      </c>
      <c r="BU137" s="55">
        <f t="shared" si="95"/>
        <v>0</v>
      </c>
      <c r="BV137" s="42">
        <v>0</v>
      </c>
      <c r="BW137" s="42">
        <v>0</v>
      </c>
      <c r="BX137" s="55">
        <f t="shared" si="96"/>
        <v>0</v>
      </c>
      <c r="BY137" s="56">
        <v>0</v>
      </c>
      <c r="BZ137" s="55">
        <v>0</v>
      </c>
      <c r="CA137" s="55">
        <f t="shared" si="97"/>
        <v>0</v>
      </c>
      <c r="CB137" s="56">
        <v>0</v>
      </c>
      <c r="CC137" s="56">
        <v>0</v>
      </c>
      <c r="CD137" s="55">
        <f t="shared" si="98"/>
        <v>21469030.041768</v>
      </c>
      <c r="CE137" s="56">
        <v>21469030.041768</v>
      </c>
      <c r="CF137" s="57">
        <v>0</v>
      </c>
      <c r="CG137" s="56"/>
      <c r="CH137" s="55">
        <f t="shared" si="99"/>
        <v>940767096.7349</v>
      </c>
      <c r="CI137" s="42">
        <v>315225531.40490001</v>
      </c>
      <c r="CJ137" s="42">
        <v>625541565.33000004</v>
      </c>
      <c r="CK137" s="42">
        <v>0</v>
      </c>
      <c r="CL137" s="42">
        <v>0</v>
      </c>
      <c r="CM137" s="55">
        <f t="shared" si="100"/>
        <v>0</v>
      </c>
      <c r="CN137" s="56">
        <v>0</v>
      </c>
      <c r="CO137" s="55">
        <f t="shared" si="101"/>
        <v>9683258392.7543316</v>
      </c>
      <c r="CP137" s="58">
        <f t="shared" si="102"/>
        <v>5679760135.4120054</v>
      </c>
      <c r="CQ137" s="59">
        <f t="shared" si="103"/>
        <v>772375168.19613004</v>
      </c>
      <c r="CR137" s="59">
        <f t="shared" si="104"/>
        <v>4907384967.2158756</v>
      </c>
      <c r="CS137" s="13">
        <f t="shared" si="105"/>
        <v>3149229219.2990026</v>
      </c>
      <c r="CT137" s="60">
        <f t="shared" si="106"/>
        <v>526382653.06108397</v>
      </c>
      <c r="CU137" s="60">
        <f t="shared" si="107"/>
        <v>1682079469.5030186</v>
      </c>
      <c r="CV137" s="60">
        <f t="shared" si="108"/>
        <v>940767096.7349</v>
      </c>
      <c r="CW137" s="15">
        <f t="shared" si="109"/>
        <v>854269038.04332304</v>
      </c>
      <c r="CX137" s="61">
        <f t="shared" si="76"/>
        <v>508521119.07211</v>
      </c>
      <c r="CY137" s="61">
        <f t="shared" si="77"/>
        <v>345747918.9712131</v>
      </c>
      <c r="CZ137" s="61">
        <f t="shared" si="110"/>
        <v>0</v>
      </c>
      <c r="DA137" s="114">
        <f t="shared" si="111"/>
        <v>0</v>
      </c>
      <c r="DC137" s="62"/>
      <c r="DD137" s="62"/>
      <c r="DE137" s="62"/>
      <c r="DF137" s="62"/>
      <c r="DG137" s="62"/>
      <c r="DH137" s="63"/>
      <c r="DI137" s="63"/>
      <c r="DJ137" s="63"/>
      <c r="DK137" s="63"/>
      <c r="DL137" s="64"/>
      <c r="DM137" s="34"/>
      <c r="DN137" s="62"/>
      <c r="DO137" s="62"/>
      <c r="DP137" s="62"/>
      <c r="DS137" s="65"/>
    </row>
    <row r="138" spans="1:123" x14ac:dyDescent="0.45">
      <c r="A138" s="1">
        <v>123</v>
      </c>
      <c r="B138" s="42">
        <v>759</v>
      </c>
      <c r="C138" s="42" t="s">
        <v>243</v>
      </c>
      <c r="D138" s="55">
        <f t="shared" si="78"/>
        <v>0</v>
      </c>
      <c r="E138" s="56">
        <v>0</v>
      </c>
      <c r="F138" s="55">
        <f t="shared" si="79"/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55">
        <f t="shared" si="80"/>
        <v>749152771.43638003</v>
      </c>
      <c r="P138" s="56">
        <v>749152771.43638003</v>
      </c>
      <c r="Q138" s="56">
        <v>0</v>
      </c>
      <c r="R138" s="55">
        <f t="shared" si="81"/>
        <v>420355939.73547751</v>
      </c>
      <c r="S138" s="42">
        <v>276348703.93128002</v>
      </c>
      <c r="T138" s="42">
        <v>3626292.0662103002</v>
      </c>
      <c r="U138" s="42">
        <v>29999999.999998</v>
      </c>
      <c r="V138" s="42">
        <v>5212432.1951222001</v>
      </c>
      <c r="W138" s="42">
        <v>81359999.999991998</v>
      </c>
      <c r="X138" s="42">
        <v>23808511.542874999</v>
      </c>
      <c r="Y138" s="42">
        <v>0</v>
      </c>
      <c r="Z138" s="55">
        <f t="shared" si="82"/>
        <v>0</v>
      </c>
      <c r="AA138" s="55">
        <f t="shared" si="83"/>
        <v>0</v>
      </c>
      <c r="AB138" s="42">
        <v>0</v>
      </c>
      <c r="AC138" s="42">
        <v>0</v>
      </c>
      <c r="AD138" s="55">
        <f t="shared" si="84"/>
        <v>0</v>
      </c>
      <c r="AE138" s="42">
        <v>0</v>
      </c>
      <c r="AF138" s="42">
        <v>0</v>
      </c>
      <c r="AG138" s="55">
        <f t="shared" si="85"/>
        <v>0</v>
      </c>
      <c r="AH138" s="42">
        <v>0</v>
      </c>
      <c r="AI138" s="42">
        <v>0</v>
      </c>
      <c r="AJ138" s="55">
        <f t="shared" si="86"/>
        <v>421630525.40543002</v>
      </c>
      <c r="AK138" s="42">
        <v>0</v>
      </c>
      <c r="AL138" s="42">
        <v>421630525.40543002</v>
      </c>
      <c r="AM138" s="42">
        <v>0</v>
      </c>
      <c r="AN138" s="42">
        <v>0</v>
      </c>
      <c r="AO138" s="42">
        <v>0</v>
      </c>
      <c r="AP138" s="55">
        <v>55189192.000353001</v>
      </c>
      <c r="AQ138" s="55">
        <f t="shared" si="87"/>
        <v>58940330.472474903</v>
      </c>
      <c r="AR138" s="42">
        <v>5569909.6764794718</v>
      </c>
      <c r="AS138" s="42">
        <v>12996455.911785429</v>
      </c>
      <c r="AT138" s="42">
        <v>40373964.884209998</v>
      </c>
      <c r="AU138" s="55">
        <f t="shared" si="88"/>
        <v>19335937.5</v>
      </c>
      <c r="AV138" s="42">
        <v>0</v>
      </c>
      <c r="AW138" s="42">
        <v>19335937.5</v>
      </c>
      <c r="AX138" s="55">
        <v>0</v>
      </c>
      <c r="AY138" s="55">
        <v>0</v>
      </c>
      <c r="AZ138" s="55">
        <f t="shared" si="89"/>
        <v>0</v>
      </c>
      <c r="BA138" s="56">
        <v>0</v>
      </c>
      <c r="BB138" s="55">
        <f t="shared" si="90"/>
        <v>4105996382.3998899</v>
      </c>
      <c r="BC138" s="56">
        <v>1167175617.8506</v>
      </c>
      <c r="BD138" s="56">
        <v>2342658088.5531998</v>
      </c>
      <c r="BE138" s="56">
        <v>596162675.99609005</v>
      </c>
      <c r="BF138" s="55">
        <f t="shared" si="91"/>
        <v>1059317086.2640002</v>
      </c>
      <c r="BG138" s="42">
        <v>105639178.7654047</v>
      </c>
      <c r="BH138" s="42">
        <v>750072907.49859548</v>
      </c>
      <c r="BI138" s="42">
        <v>203605000</v>
      </c>
      <c r="BJ138" s="55">
        <v>289942295.75906998</v>
      </c>
      <c r="BK138" s="55">
        <f t="shared" si="92"/>
        <v>0</v>
      </c>
      <c r="BL138" s="56">
        <v>0</v>
      </c>
      <c r="BM138" s="55">
        <v>296633087.04062998</v>
      </c>
      <c r="BN138" s="55">
        <f t="shared" si="93"/>
        <v>50114575.672363997</v>
      </c>
      <c r="BO138" s="42">
        <v>50114575.672363997</v>
      </c>
      <c r="BP138" s="42">
        <v>0</v>
      </c>
      <c r="BQ138" s="55">
        <v>500092048.98449999</v>
      </c>
      <c r="BR138" s="55">
        <f t="shared" si="94"/>
        <v>0</v>
      </c>
      <c r="BS138" s="56"/>
      <c r="BT138" s="42">
        <v>0</v>
      </c>
      <c r="BU138" s="55">
        <f t="shared" si="95"/>
        <v>0</v>
      </c>
      <c r="BV138" s="42">
        <v>0</v>
      </c>
      <c r="BW138" s="42">
        <v>0</v>
      </c>
      <c r="BX138" s="55">
        <f t="shared" si="96"/>
        <v>0</v>
      </c>
      <c r="BY138" s="56">
        <v>0</v>
      </c>
      <c r="BZ138" s="55">
        <v>0</v>
      </c>
      <c r="CA138" s="55">
        <f t="shared" si="97"/>
        <v>0</v>
      </c>
      <c r="CB138" s="56">
        <v>0</v>
      </c>
      <c r="CC138" s="56">
        <v>0</v>
      </c>
      <c r="CD138" s="55">
        <f t="shared" si="98"/>
        <v>20838593.510995001</v>
      </c>
      <c r="CE138" s="56">
        <v>20838593.510995001</v>
      </c>
      <c r="CF138" s="57">
        <v>0</v>
      </c>
      <c r="CG138" s="56"/>
      <c r="CH138" s="55">
        <f t="shared" si="99"/>
        <v>1566342671.77672</v>
      </c>
      <c r="CI138" s="42">
        <v>273678748.07672</v>
      </c>
      <c r="CJ138" s="42">
        <v>493126146.69999999</v>
      </c>
      <c r="CK138" s="42">
        <v>699746901</v>
      </c>
      <c r="CL138" s="42">
        <v>99790876</v>
      </c>
      <c r="CM138" s="55">
        <f t="shared" si="100"/>
        <v>0</v>
      </c>
      <c r="CN138" s="56">
        <v>0</v>
      </c>
      <c r="CO138" s="55">
        <f t="shared" si="101"/>
        <v>9613881437.9582844</v>
      </c>
      <c r="CP138" s="58">
        <f t="shared" si="102"/>
        <v>5206971432.8772535</v>
      </c>
      <c r="CQ138" s="59">
        <f t="shared" si="103"/>
        <v>749152771.43638003</v>
      </c>
      <c r="CR138" s="59">
        <f t="shared" si="104"/>
        <v>4457818661.4408731</v>
      </c>
      <c r="CS138" s="13">
        <f t="shared" si="105"/>
        <v>3175909197.4320316</v>
      </c>
      <c r="CT138" s="60">
        <f t="shared" si="106"/>
        <v>420355939.73547751</v>
      </c>
      <c r="CU138" s="60">
        <f t="shared" si="107"/>
        <v>1189210585.9198339</v>
      </c>
      <c r="CV138" s="60">
        <f t="shared" si="108"/>
        <v>1566342671.77672</v>
      </c>
      <c r="CW138" s="15">
        <f t="shared" si="109"/>
        <v>1231000807.6489999</v>
      </c>
      <c r="CX138" s="61">
        <f t="shared" si="76"/>
        <v>421630525.40543002</v>
      </c>
      <c r="CY138" s="61">
        <f t="shared" si="77"/>
        <v>809370282.24356997</v>
      </c>
      <c r="CZ138" s="61">
        <f t="shared" si="110"/>
        <v>0</v>
      </c>
      <c r="DA138" s="114">
        <f t="shared" si="111"/>
        <v>0</v>
      </c>
      <c r="DC138" s="62"/>
      <c r="DD138" s="62"/>
      <c r="DE138" s="62"/>
      <c r="DF138" s="62"/>
      <c r="DG138" s="62"/>
      <c r="DH138" s="63"/>
      <c r="DI138" s="63"/>
      <c r="DJ138" s="63"/>
      <c r="DK138" s="63"/>
      <c r="DL138" s="64"/>
      <c r="DM138" s="34"/>
      <c r="DN138" s="62"/>
      <c r="DO138" s="62"/>
      <c r="DP138" s="62"/>
      <c r="DS138" s="65"/>
    </row>
    <row r="139" spans="1:123" x14ac:dyDescent="0.45">
      <c r="A139" s="1">
        <v>124</v>
      </c>
      <c r="B139" s="42">
        <v>760</v>
      </c>
      <c r="C139" s="42" t="s">
        <v>244</v>
      </c>
      <c r="D139" s="55">
        <f t="shared" si="78"/>
        <v>0</v>
      </c>
      <c r="E139" s="56">
        <v>0</v>
      </c>
      <c r="F139" s="55">
        <f t="shared" si="79"/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55">
        <f t="shared" si="80"/>
        <v>838357963.91551006</v>
      </c>
      <c r="P139" s="56">
        <v>838357963.91551006</v>
      </c>
      <c r="Q139" s="56">
        <v>0</v>
      </c>
      <c r="R139" s="55">
        <f t="shared" si="81"/>
        <v>442353959.58752441</v>
      </c>
      <c r="S139" s="42">
        <v>267764081.09406999</v>
      </c>
      <c r="T139" s="42">
        <v>6804390.7309782999</v>
      </c>
      <c r="U139" s="42">
        <v>29999999.999998</v>
      </c>
      <c r="V139" s="42">
        <v>5212432.1951222001</v>
      </c>
      <c r="W139" s="42">
        <v>110039999.99999</v>
      </c>
      <c r="X139" s="42">
        <v>22533055.567366</v>
      </c>
      <c r="Y139" s="42">
        <v>0</v>
      </c>
      <c r="Z139" s="55">
        <f t="shared" si="82"/>
        <v>0</v>
      </c>
      <c r="AA139" s="55">
        <f t="shared" si="83"/>
        <v>0</v>
      </c>
      <c r="AB139" s="42">
        <v>0</v>
      </c>
      <c r="AC139" s="42">
        <v>0</v>
      </c>
      <c r="AD139" s="55">
        <f t="shared" si="84"/>
        <v>0</v>
      </c>
      <c r="AE139" s="42">
        <v>0</v>
      </c>
      <c r="AF139" s="42">
        <v>0</v>
      </c>
      <c r="AG139" s="55">
        <f t="shared" si="85"/>
        <v>0</v>
      </c>
      <c r="AH139" s="42">
        <v>0</v>
      </c>
      <c r="AI139" s="42">
        <v>0</v>
      </c>
      <c r="AJ139" s="55">
        <f t="shared" si="86"/>
        <v>483346904.23492998</v>
      </c>
      <c r="AK139" s="42">
        <v>0</v>
      </c>
      <c r="AL139" s="42">
        <v>483346904.23492998</v>
      </c>
      <c r="AM139" s="42">
        <v>0</v>
      </c>
      <c r="AN139" s="42">
        <v>0</v>
      </c>
      <c r="AO139" s="42">
        <v>0</v>
      </c>
      <c r="AP139" s="55">
        <v>48534184.000353001</v>
      </c>
      <c r="AQ139" s="55">
        <f t="shared" si="87"/>
        <v>59184470.256574795</v>
      </c>
      <c r="AR139" s="42">
        <v>5643151.6117094401</v>
      </c>
      <c r="AS139" s="42">
        <v>13167353.76065536</v>
      </c>
      <c r="AT139" s="42">
        <v>40373964.884209998</v>
      </c>
      <c r="AU139" s="55">
        <f t="shared" si="88"/>
        <v>19335937.5</v>
      </c>
      <c r="AV139" s="42">
        <v>0</v>
      </c>
      <c r="AW139" s="42">
        <v>19335937.5</v>
      </c>
      <c r="AX139" s="55">
        <v>0</v>
      </c>
      <c r="AY139" s="55">
        <v>0</v>
      </c>
      <c r="AZ139" s="55">
        <f t="shared" si="89"/>
        <v>0</v>
      </c>
      <c r="BA139" s="56">
        <v>0</v>
      </c>
      <c r="BB139" s="55">
        <f t="shared" si="90"/>
        <v>8103901152.9770098</v>
      </c>
      <c r="BC139" s="56">
        <v>4125996552.7501001</v>
      </c>
      <c r="BD139" s="56">
        <v>3451245816.2302999</v>
      </c>
      <c r="BE139" s="56">
        <v>526658783.99660999</v>
      </c>
      <c r="BF139" s="55">
        <f t="shared" si="91"/>
        <v>2705878632.9176006</v>
      </c>
      <c r="BG139" s="42">
        <v>249560535.24526149</v>
      </c>
      <c r="BH139" s="42">
        <v>1717675097.6723394</v>
      </c>
      <c r="BI139" s="42">
        <v>738643000</v>
      </c>
      <c r="BJ139" s="55">
        <v>307056940.91987997</v>
      </c>
      <c r="BK139" s="55">
        <f t="shared" si="92"/>
        <v>0</v>
      </c>
      <c r="BL139" s="56">
        <v>0</v>
      </c>
      <c r="BM139" s="55">
        <v>1346002820.6386001</v>
      </c>
      <c r="BN139" s="55">
        <f t="shared" si="93"/>
        <v>69607783.511264995</v>
      </c>
      <c r="BO139" s="42">
        <v>69607783.511264995</v>
      </c>
      <c r="BP139" s="42">
        <v>0</v>
      </c>
      <c r="BQ139" s="55">
        <v>24051588.618212655</v>
      </c>
      <c r="BR139" s="55">
        <f t="shared" si="94"/>
        <v>0</v>
      </c>
      <c r="BS139" s="56"/>
      <c r="BT139" s="42">
        <v>0</v>
      </c>
      <c r="BU139" s="55">
        <f t="shared" si="95"/>
        <v>0</v>
      </c>
      <c r="BV139" s="42">
        <v>0</v>
      </c>
      <c r="BW139" s="42">
        <v>0</v>
      </c>
      <c r="BX139" s="55">
        <f t="shared" si="96"/>
        <v>0</v>
      </c>
      <c r="BY139" s="56">
        <v>0</v>
      </c>
      <c r="BZ139" s="55">
        <v>0</v>
      </c>
      <c r="CA139" s="55">
        <f t="shared" si="97"/>
        <v>0</v>
      </c>
      <c r="CB139" s="56">
        <v>0</v>
      </c>
      <c r="CC139" s="56">
        <v>0</v>
      </c>
      <c r="CD139" s="55">
        <f t="shared" si="98"/>
        <v>20918980.040839002</v>
      </c>
      <c r="CE139" s="56">
        <v>20918980.040839002</v>
      </c>
      <c r="CF139" s="57">
        <v>0</v>
      </c>
      <c r="CG139" s="56"/>
      <c r="CH139" s="55">
        <f t="shared" si="99"/>
        <v>1797969849.93644</v>
      </c>
      <c r="CI139" s="42">
        <v>672387776.73643994</v>
      </c>
      <c r="CJ139" s="42">
        <v>524075990.19999999</v>
      </c>
      <c r="CK139" s="42">
        <v>597167283</v>
      </c>
      <c r="CL139" s="42">
        <v>4338800</v>
      </c>
      <c r="CM139" s="55">
        <f t="shared" si="100"/>
        <v>0</v>
      </c>
      <c r="CN139" s="56">
        <v>0</v>
      </c>
      <c r="CO139" s="55">
        <f t="shared" si="101"/>
        <v>16266501169.054741</v>
      </c>
      <c r="CP139" s="58">
        <f t="shared" si="102"/>
        <v>10336796121.531473</v>
      </c>
      <c r="CQ139" s="59">
        <f t="shared" si="103"/>
        <v>838357963.91551006</v>
      </c>
      <c r="CR139" s="59">
        <f t="shared" si="104"/>
        <v>9498438157.615963</v>
      </c>
      <c r="CS139" s="13">
        <f t="shared" si="105"/>
        <v>5095913676.2502441</v>
      </c>
      <c r="CT139" s="60">
        <f t="shared" si="106"/>
        <v>442353959.58752441</v>
      </c>
      <c r="CU139" s="60">
        <f t="shared" si="107"/>
        <v>2855589866.7262793</v>
      </c>
      <c r="CV139" s="60">
        <f t="shared" si="108"/>
        <v>1797969849.93644</v>
      </c>
      <c r="CW139" s="15">
        <f t="shared" si="109"/>
        <v>833791371.27302265</v>
      </c>
      <c r="CX139" s="61">
        <f t="shared" si="76"/>
        <v>483346904.23492998</v>
      </c>
      <c r="CY139" s="61">
        <f t="shared" si="77"/>
        <v>350444467.03809261</v>
      </c>
      <c r="CZ139" s="61">
        <f t="shared" si="110"/>
        <v>0</v>
      </c>
      <c r="DA139" s="114">
        <f t="shared" si="111"/>
        <v>0</v>
      </c>
      <c r="DC139" s="62"/>
      <c r="DD139" s="62"/>
      <c r="DE139" s="62"/>
      <c r="DF139" s="62"/>
      <c r="DG139" s="62"/>
      <c r="DH139" s="63"/>
      <c r="DI139" s="63"/>
      <c r="DJ139" s="63"/>
      <c r="DK139" s="63"/>
      <c r="DL139" s="64"/>
      <c r="DM139" s="34"/>
      <c r="DN139" s="62"/>
      <c r="DO139" s="62"/>
      <c r="DP139" s="62"/>
      <c r="DS139" s="65"/>
    </row>
    <row r="140" spans="1:123" s="68" customFormat="1" x14ac:dyDescent="0.45">
      <c r="A140" s="68">
        <v>125</v>
      </c>
      <c r="B140" s="56">
        <v>761</v>
      </c>
      <c r="C140" s="56" t="s">
        <v>245</v>
      </c>
      <c r="D140" s="55">
        <f t="shared" si="78"/>
        <v>0</v>
      </c>
      <c r="E140" s="56">
        <v>0</v>
      </c>
      <c r="F140" s="55">
        <f t="shared" si="79"/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56">
        <v>0</v>
      </c>
      <c r="M140" s="56">
        <v>0</v>
      </c>
      <c r="N140" s="56">
        <v>0</v>
      </c>
      <c r="O140" s="55">
        <f t="shared" si="80"/>
        <v>914933559.35611999</v>
      </c>
      <c r="P140" s="56">
        <v>914933559.35611999</v>
      </c>
      <c r="Q140" s="56">
        <v>0</v>
      </c>
      <c r="R140" s="55">
        <f t="shared" si="81"/>
        <v>722372481.47886157</v>
      </c>
      <c r="S140" s="56">
        <v>466962805.69428003</v>
      </c>
      <c r="T140" s="56">
        <v>5996284.4465613998</v>
      </c>
      <c r="U140" s="56">
        <v>29999999.999998</v>
      </c>
      <c r="V140" s="56">
        <v>5212432.1951222001</v>
      </c>
      <c r="W140" s="56">
        <v>169560000.00001001</v>
      </c>
      <c r="X140" s="56">
        <v>44640959.142889999</v>
      </c>
      <c r="Y140" s="56">
        <v>0</v>
      </c>
      <c r="Z140" s="55">
        <f t="shared" si="82"/>
        <v>0</v>
      </c>
      <c r="AA140" s="55">
        <f t="shared" si="83"/>
        <v>0</v>
      </c>
      <c r="AB140" s="56">
        <v>0</v>
      </c>
      <c r="AC140" s="56">
        <v>0</v>
      </c>
      <c r="AD140" s="55">
        <f t="shared" si="84"/>
        <v>0</v>
      </c>
      <c r="AE140" s="56">
        <v>0</v>
      </c>
      <c r="AF140" s="56">
        <v>0</v>
      </c>
      <c r="AG140" s="55">
        <f t="shared" si="85"/>
        <v>0</v>
      </c>
      <c r="AH140" s="56">
        <v>0</v>
      </c>
      <c r="AI140" s="56">
        <v>0</v>
      </c>
      <c r="AJ140" s="55">
        <f t="shared" si="86"/>
        <v>822160602.77762997</v>
      </c>
      <c r="AK140" s="56">
        <v>0</v>
      </c>
      <c r="AL140" s="56">
        <v>822160602.77762997</v>
      </c>
      <c r="AM140" s="56">
        <v>0</v>
      </c>
      <c r="AN140" s="56">
        <v>0</v>
      </c>
      <c r="AO140" s="56">
        <v>0</v>
      </c>
      <c r="AP140" s="57">
        <v>53264512.000503004</v>
      </c>
      <c r="AQ140" s="55">
        <f t="shared" si="87"/>
        <v>73825492.323709607</v>
      </c>
      <c r="AR140" s="56">
        <v>9315458.2339147814</v>
      </c>
      <c r="AS140" s="56">
        <v>21736069.212467819</v>
      </c>
      <c r="AT140" s="56">
        <v>42773964.877327003</v>
      </c>
      <c r="AU140" s="55">
        <f t="shared" si="88"/>
        <v>38671875</v>
      </c>
      <c r="AV140" s="56">
        <v>0</v>
      </c>
      <c r="AW140" s="56">
        <v>38671875</v>
      </c>
      <c r="AX140" s="57">
        <v>0</v>
      </c>
      <c r="AY140" s="57">
        <v>0</v>
      </c>
      <c r="AZ140" s="55">
        <f t="shared" si="89"/>
        <v>0</v>
      </c>
      <c r="BA140" s="56">
        <v>0</v>
      </c>
      <c r="BB140" s="55">
        <f t="shared" si="90"/>
        <v>10520756831.706369</v>
      </c>
      <c r="BC140" s="56">
        <v>4837271891.4589005</v>
      </c>
      <c r="BD140" s="56">
        <v>4809664536.2529001</v>
      </c>
      <c r="BE140" s="56">
        <v>873820403.99457002</v>
      </c>
      <c r="BF140" s="55">
        <f t="shared" si="91"/>
        <v>1973245372.8602605</v>
      </c>
      <c r="BG140" s="56">
        <v>347218698.04590452</v>
      </c>
      <c r="BH140" s="56">
        <v>760723028.45540166</v>
      </c>
      <c r="BI140" s="56">
        <v>865303646.35895431</v>
      </c>
      <c r="BJ140" s="57">
        <v>405744101.12339002</v>
      </c>
      <c r="BK140" s="55">
        <f t="shared" si="92"/>
        <v>371004973</v>
      </c>
      <c r="BL140" s="56">
        <v>371004973</v>
      </c>
      <c r="BM140" s="57">
        <v>1228139147.7179</v>
      </c>
      <c r="BN140" s="55">
        <f t="shared" si="93"/>
        <v>72976988.659920007</v>
      </c>
      <c r="BO140" s="56">
        <v>72976988.659920007</v>
      </c>
      <c r="BP140" s="56">
        <v>0</v>
      </c>
      <c r="BQ140" s="57">
        <v>518130740.44833291</v>
      </c>
      <c r="BR140" s="55">
        <f t="shared" si="94"/>
        <v>0</v>
      </c>
      <c r="BS140" s="56"/>
      <c r="BT140" s="56">
        <v>0</v>
      </c>
      <c r="BU140" s="55">
        <f t="shared" si="95"/>
        <v>0</v>
      </c>
      <c r="BV140" s="56">
        <v>0</v>
      </c>
      <c r="BW140" s="56">
        <v>0</v>
      </c>
      <c r="BX140" s="55">
        <f t="shared" si="96"/>
        <v>0</v>
      </c>
      <c r="BY140" s="56">
        <v>0</v>
      </c>
      <c r="BZ140" s="57">
        <v>0</v>
      </c>
      <c r="CA140" s="55">
        <f t="shared" si="97"/>
        <v>0</v>
      </c>
      <c r="CB140" s="56">
        <v>0</v>
      </c>
      <c r="CC140" s="56">
        <v>0</v>
      </c>
      <c r="CD140" s="55">
        <f t="shared" si="98"/>
        <v>35700166.395304002</v>
      </c>
      <c r="CE140" s="56">
        <v>35700166.395304002</v>
      </c>
      <c r="CF140" s="57">
        <v>0</v>
      </c>
      <c r="CG140" s="56"/>
      <c r="CH140" s="55">
        <f t="shared" si="99"/>
        <v>826333026.46267009</v>
      </c>
      <c r="CI140" s="56">
        <v>374389668.29267001</v>
      </c>
      <c r="CJ140" s="56">
        <v>436759063.17000002</v>
      </c>
      <c r="CK140" s="56">
        <v>0</v>
      </c>
      <c r="CL140" s="56">
        <v>15184295</v>
      </c>
      <c r="CM140" s="55">
        <f t="shared" si="100"/>
        <v>0</v>
      </c>
      <c r="CN140" s="56">
        <v>0</v>
      </c>
      <c r="CO140" s="55">
        <f t="shared" si="101"/>
        <v>18577259871.31097</v>
      </c>
      <c r="CP140" s="58">
        <f t="shared" si="102"/>
        <v>12717094050.780891</v>
      </c>
      <c r="CQ140" s="59">
        <f t="shared" si="103"/>
        <v>914933559.35611999</v>
      </c>
      <c r="CR140" s="59">
        <f t="shared" si="104"/>
        <v>11802160491.424772</v>
      </c>
      <c r="CS140" s="13">
        <f t="shared" si="105"/>
        <v>3704453528.1807261</v>
      </c>
      <c r="CT140" s="60">
        <f t="shared" si="106"/>
        <v>722372481.47886157</v>
      </c>
      <c r="CU140" s="60">
        <f t="shared" si="107"/>
        <v>2155748020.2391939</v>
      </c>
      <c r="CV140" s="60">
        <f t="shared" si="108"/>
        <v>826333026.46267009</v>
      </c>
      <c r="CW140" s="15">
        <f t="shared" si="109"/>
        <v>2155712292.3493528</v>
      </c>
      <c r="CX140" s="61">
        <f t="shared" si="76"/>
        <v>822160602.77762997</v>
      </c>
      <c r="CY140" s="61">
        <f t="shared" si="77"/>
        <v>962546716.57172298</v>
      </c>
      <c r="CZ140" s="61">
        <f t="shared" si="110"/>
        <v>371004973</v>
      </c>
      <c r="DA140" s="114">
        <f t="shared" si="111"/>
        <v>0</v>
      </c>
      <c r="DC140" s="69"/>
      <c r="DD140" s="69"/>
      <c r="DE140" s="69"/>
      <c r="DF140" s="69"/>
      <c r="DG140" s="69"/>
      <c r="DH140" s="70"/>
      <c r="DI140" s="70"/>
      <c r="DJ140" s="70"/>
      <c r="DK140" s="63"/>
      <c r="DL140" s="70"/>
      <c r="DM140" s="71"/>
      <c r="DN140" s="69"/>
      <c r="DO140" s="69"/>
      <c r="DP140" s="69"/>
      <c r="DS140" s="65"/>
    </row>
    <row r="141" spans="1:123" x14ac:dyDescent="0.45">
      <c r="A141" s="1">
        <v>126</v>
      </c>
      <c r="B141" s="42">
        <v>762</v>
      </c>
      <c r="C141" s="42" t="s">
        <v>246</v>
      </c>
      <c r="D141" s="55">
        <f t="shared" si="78"/>
        <v>0</v>
      </c>
      <c r="E141" s="56">
        <v>0</v>
      </c>
      <c r="F141" s="55">
        <f t="shared" si="79"/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55">
        <f t="shared" si="80"/>
        <v>328684568.47823</v>
      </c>
      <c r="P141" s="56">
        <v>328684568.47823</v>
      </c>
      <c r="Q141" s="56">
        <v>0</v>
      </c>
      <c r="R141" s="55">
        <f t="shared" si="81"/>
        <v>220919760.90366971</v>
      </c>
      <c r="S141" s="42">
        <v>118233352.96153</v>
      </c>
      <c r="T141" s="42">
        <v>1460023.9592424999</v>
      </c>
      <c r="U141" s="42">
        <v>29999999.999998</v>
      </c>
      <c r="V141" s="42">
        <v>5212432.1951222001</v>
      </c>
      <c r="W141" s="42">
        <v>54960000.000010997</v>
      </c>
      <c r="X141" s="42">
        <v>11053951.787766</v>
      </c>
      <c r="Y141" s="42">
        <v>0</v>
      </c>
      <c r="Z141" s="55">
        <f t="shared" si="82"/>
        <v>0</v>
      </c>
      <c r="AA141" s="55">
        <f t="shared" si="83"/>
        <v>0</v>
      </c>
      <c r="AB141" s="42">
        <v>0</v>
      </c>
      <c r="AC141" s="42">
        <v>0</v>
      </c>
      <c r="AD141" s="55">
        <f t="shared" si="84"/>
        <v>0</v>
      </c>
      <c r="AE141" s="42">
        <v>0</v>
      </c>
      <c r="AF141" s="42">
        <v>0</v>
      </c>
      <c r="AG141" s="55">
        <f t="shared" si="85"/>
        <v>0</v>
      </c>
      <c r="AH141" s="42">
        <v>0</v>
      </c>
      <c r="AI141" s="42">
        <v>0</v>
      </c>
      <c r="AJ141" s="55">
        <f t="shared" si="86"/>
        <v>121485131.80245</v>
      </c>
      <c r="AK141" s="42">
        <v>0</v>
      </c>
      <c r="AL141" s="42">
        <v>121485131.80245</v>
      </c>
      <c r="AM141" s="42">
        <v>0</v>
      </c>
      <c r="AN141" s="42">
        <v>0</v>
      </c>
      <c r="AO141" s="42">
        <v>0</v>
      </c>
      <c r="AP141" s="55">
        <v>25000000.000353001</v>
      </c>
      <c r="AQ141" s="55">
        <f t="shared" si="87"/>
        <v>49773417.950018801</v>
      </c>
      <c r="AR141" s="42">
        <v>3059835.9190544402</v>
      </c>
      <c r="AS141" s="42">
        <v>7139617.1444603587</v>
      </c>
      <c r="AT141" s="42">
        <v>39573964.886504002</v>
      </c>
      <c r="AU141" s="55">
        <f t="shared" si="88"/>
        <v>12890625</v>
      </c>
      <c r="AV141" s="42">
        <v>0</v>
      </c>
      <c r="AW141" s="42">
        <v>12890625</v>
      </c>
      <c r="AX141" s="55">
        <v>0</v>
      </c>
      <c r="AY141" s="55">
        <v>0</v>
      </c>
      <c r="AZ141" s="55">
        <f t="shared" si="89"/>
        <v>0</v>
      </c>
      <c r="BA141" s="56">
        <v>0</v>
      </c>
      <c r="BB141" s="55">
        <f t="shared" si="90"/>
        <v>1259589605.63749</v>
      </c>
      <c r="BC141" s="56">
        <v>396832117.83274001</v>
      </c>
      <c r="BD141" s="56">
        <v>529227723.80791998</v>
      </c>
      <c r="BE141" s="56">
        <v>333529763.99682999</v>
      </c>
      <c r="BF141" s="55">
        <f t="shared" si="91"/>
        <v>209338763.99539271</v>
      </c>
      <c r="BG141" s="42">
        <v>33740641.274091691</v>
      </c>
      <c r="BH141" s="42">
        <v>175598122.72130102</v>
      </c>
      <c r="BI141" s="42">
        <v>0</v>
      </c>
      <c r="BJ141" s="55">
        <v>174300859.42111999</v>
      </c>
      <c r="BK141" s="55">
        <f t="shared" si="92"/>
        <v>0</v>
      </c>
      <c r="BL141" s="56">
        <v>0</v>
      </c>
      <c r="BM141" s="55">
        <v>259809317.73289001</v>
      </c>
      <c r="BN141" s="55">
        <f t="shared" si="93"/>
        <v>25937290.999841001</v>
      </c>
      <c r="BO141" s="42">
        <v>25937290.999841001</v>
      </c>
      <c r="BP141" s="42">
        <v>0</v>
      </c>
      <c r="BQ141" s="55">
        <v>0</v>
      </c>
      <c r="BR141" s="55">
        <f t="shared" si="94"/>
        <v>0</v>
      </c>
      <c r="BS141" s="56"/>
      <c r="BT141" s="42">
        <v>0</v>
      </c>
      <c r="BU141" s="55">
        <f t="shared" si="95"/>
        <v>0</v>
      </c>
      <c r="BV141" s="42">
        <v>0</v>
      </c>
      <c r="BW141" s="42">
        <v>0</v>
      </c>
      <c r="BX141" s="55">
        <f t="shared" si="96"/>
        <v>0</v>
      </c>
      <c r="BY141" s="56">
        <v>0</v>
      </c>
      <c r="BZ141" s="55">
        <v>0</v>
      </c>
      <c r="CA141" s="55">
        <f t="shared" si="97"/>
        <v>0</v>
      </c>
      <c r="CB141" s="56">
        <v>0</v>
      </c>
      <c r="CC141" s="56">
        <v>0</v>
      </c>
      <c r="CD141" s="55">
        <f t="shared" si="98"/>
        <v>7230730.1683684001</v>
      </c>
      <c r="CE141" s="56">
        <v>7230730.1683684001</v>
      </c>
      <c r="CF141" s="57">
        <v>0</v>
      </c>
      <c r="CG141" s="56"/>
      <c r="CH141" s="55">
        <f t="shared" si="99"/>
        <v>124203115.995166</v>
      </c>
      <c r="CI141" s="42">
        <v>49298319.555165999</v>
      </c>
      <c r="CJ141" s="42">
        <v>62787439.439999998</v>
      </c>
      <c r="CK141" s="42">
        <v>12117357</v>
      </c>
      <c r="CL141" s="42">
        <v>0</v>
      </c>
      <c r="CM141" s="55">
        <f t="shared" si="100"/>
        <v>0</v>
      </c>
      <c r="CN141" s="56">
        <v>0</v>
      </c>
      <c r="CO141" s="55">
        <f t="shared" si="101"/>
        <v>2819163188.0849895</v>
      </c>
      <c r="CP141" s="58">
        <f t="shared" si="102"/>
        <v>1873083491.8489633</v>
      </c>
      <c r="CQ141" s="59">
        <f t="shared" si="103"/>
        <v>328684568.47823</v>
      </c>
      <c r="CR141" s="59">
        <f t="shared" si="104"/>
        <v>1544398923.3707333</v>
      </c>
      <c r="CS141" s="13">
        <f t="shared" si="105"/>
        <v>637403080.01245666</v>
      </c>
      <c r="CT141" s="60">
        <f t="shared" si="106"/>
        <v>220919760.90366971</v>
      </c>
      <c r="CU141" s="60">
        <f t="shared" si="107"/>
        <v>292280203.11362088</v>
      </c>
      <c r="CV141" s="60">
        <f t="shared" si="108"/>
        <v>124203115.995166</v>
      </c>
      <c r="CW141" s="15">
        <f t="shared" si="109"/>
        <v>308676616.22356999</v>
      </c>
      <c r="CX141" s="61">
        <f t="shared" si="76"/>
        <v>121485131.80245</v>
      </c>
      <c r="CY141" s="61">
        <f t="shared" si="77"/>
        <v>187191484.42111999</v>
      </c>
      <c r="CZ141" s="61">
        <f t="shared" si="110"/>
        <v>0</v>
      </c>
      <c r="DA141" s="114">
        <f t="shared" si="111"/>
        <v>0</v>
      </c>
      <c r="DC141" s="62"/>
      <c r="DD141" s="62"/>
      <c r="DE141" s="62"/>
      <c r="DF141" s="62"/>
      <c r="DG141" s="62"/>
      <c r="DH141" s="63"/>
      <c r="DI141" s="63"/>
      <c r="DJ141" s="63"/>
      <c r="DK141" s="63"/>
      <c r="DL141" s="64"/>
      <c r="DM141" s="34"/>
      <c r="DN141" s="62"/>
      <c r="DO141" s="62"/>
      <c r="DP141" s="62"/>
      <c r="DS141" s="65"/>
    </row>
    <row r="142" spans="1:123" x14ac:dyDescent="0.45">
      <c r="A142" s="1">
        <v>127</v>
      </c>
      <c r="B142" s="42">
        <v>763</v>
      </c>
      <c r="C142" s="42" t="s">
        <v>247</v>
      </c>
      <c r="D142" s="55">
        <f t="shared" si="78"/>
        <v>0</v>
      </c>
      <c r="E142" s="56">
        <v>0</v>
      </c>
      <c r="F142" s="55">
        <f t="shared" si="79"/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55">
        <f t="shared" si="80"/>
        <v>718136566.91665006</v>
      </c>
      <c r="P142" s="56">
        <v>718136566.91665006</v>
      </c>
      <c r="Q142" s="56">
        <v>0</v>
      </c>
      <c r="R142" s="55">
        <f t="shared" si="81"/>
        <v>331004431.19176048</v>
      </c>
      <c r="S142" s="42">
        <v>193009510.41284001</v>
      </c>
      <c r="T142" s="42">
        <v>4875800.9429572998</v>
      </c>
      <c r="U142" s="42">
        <v>29999999.999998</v>
      </c>
      <c r="V142" s="42">
        <v>5212432.1951222001</v>
      </c>
      <c r="W142" s="42">
        <v>79200000.000012994</v>
      </c>
      <c r="X142" s="42">
        <v>18706687.640829999</v>
      </c>
      <c r="Y142" s="42">
        <v>0</v>
      </c>
      <c r="Z142" s="55">
        <f t="shared" si="82"/>
        <v>0</v>
      </c>
      <c r="AA142" s="55">
        <f t="shared" si="83"/>
        <v>0</v>
      </c>
      <c r="AB142" s="42">
        <v>0</v>
      </c>
      <c r="AC142" s="42">
        <v>0</v>
      </c>
      <c r="AD142" s="55">
        <f t="shared" si="84"/>
        <v>0</v>
      </c>
      <c r="AE142" s="42">
        <v>0</v>
      </c>
      <c r="AF142" s="42">
        <v>0</v>
      </c>
      <c r="AG142" s="55">
        <f t="shared" si="85"/>
        <v>0</v>
      </c>
      <c r="AH142" s="42">
        <v>0</v>
      </c>
      <c r="AI142" s="42">
        <v>0</v>
      </c>
      <c r="AJ142" s="55">
        <f t="shared" si="86"/>
        <v>283600964.72227001</v>
      </c>
      <c r="AK142" s="42">
        <v>0</v>
      </c>
      <c r="AL142" s="42">
        <v>283600964.72227001</v>
      </c>
      <c r="AM142" s="42">
        <v>0</v>
      </c>
      <c r="AN142" s="42">
        <v>0</v>
      </c>
      <c r="AO142" s="42">
        <v>0</v>
      </c>
      <c r="AP142" s="55">
        <v>47527888.000353001</v>
      </c>
      <c r="AQ142" s="55">
        <f t="shared" si="87"/>
        <v>53942536.740013599</v>
      </c>
      <c r="AR142" s="42">
        <v>4070571.5567410812</v>
      </c>
      <c r="AS142" s="42">
        <v>9498000.2990625184</v>
      </c>
      <c r="AT142" s="42">
        <v>40373964.884209998</v>
      </c>
      <c r="AU142" s="55">
        <f t="shared" si="88"/>
        <v>19335937.5</v>
      </c>
      <c r="AV142" s="42">
        <v>0</v>
      </c>
      <c r="AW142" s="42">
        <v>19335937.5</v>
      </c>
      <c r="AX142" s="55">
        <v>0</v>
      </c>
      <c r="AY142" s="55">
        <v>0</v>
      </c>
      <c r="AZ142" s="55">
        <f t="shared" si="89"/>
        <v>0</v>
      </c>
      <c r="BA142" s="56">
        <v>0</v>
      </c>
      <c r="BB142" s="55">
        <f t="shared" si="90"/>
        <v>4522010313.6558208</v>
      </c>
      <c r="BC142" s="56">
        <v>2334129345.3692002</v>
      </c>
      <c r="BD142" s="56">
        <v>1578101244.2901001</v>
      </c>
      <c r="BE142" s="56">
        <v>609779723.99652004</v>
      </c>
      <c r="BF142" s="55">
        <f t="shared" si="91"/>
        <v>1537025257.4923384</v>
      </c>
      <c r="BG142" s="42">
        <v>138399138.3761211</v>
      </c>
      <c r="BH142" s="42">
        <v>1054207499.1162173</v>
      </c>
      <c r="BI142" s="42">
        <v>344418620</v>
      </c>
      <c r="BJ142" s="55">
        <v>238482846.15790001</v>
      </c>
      <c r="BK142" s="55">
        <f t="shared" si="92"/>
        <v>0</v>
      </c>
      <c r="BL142" s="56">
        <v>0</v>
      </c>
      <c r="BM142" s="55">
        <v>1059218761.1187</v>
      </c>
      <c r="BN142" s="55">
        <f t="shared" si="93"/>
        <v>58203458.487167001</v>
      </c>
      <c r="BO142" s="42">
        <v>58203458.487167001</v>
      </c>
      <c r="BP142" s="42">
        <v>0</v>
      </c>
      <c r="BQ142" s="55">
        <v>18038691.463832896</v>
      </c>
      <c r="BR142" s="55">
        <f t="shared" si="94"/>
        <v>0</v>
      </c>
      <c r="BS142" s="56"/>
      <c r="BT142" s="42">
        <v>0</v>
      </c>
      <c r="BU142" s="55">
        <f t="shared" si="95"/>
        <v>0</v>
      </c>
      <c r="BV142" s="42">
        <v>0</v>
      </c>
      <c r="BW142" s="42">
        <v>0</v>
      </c>
      <c r="BX142" s="55">
        <f t="shared" si="96"/>
        <v>0</v>
      </c>
      <c r="BY142" s="56">
        <v>0</v>
      </c>
      <c r="BZ142" s="55">
        <v>0</v>
      </c>
      <c r="CA142" s="55">
        <f t="shared" si="97"/>
        <v>0</v>
      </c>
      <c r="CB142" s="56">
        <v>0</v>
      </c>
      <c r="CC142" s="56">
        <v>0</v>
      </c>
      <c r="CD142" s="55">
        <f t="shared" si="98"/>
        <v>13512271.566821</v>
      </c>
      <c r="CE142" s="56">
        <v>13512271.566821</v>
      </c>
      <c r="CF142" s="57">
        <v>0</v>
      </c>
      <c r="CG142" s="56"/>
      <c r="CH142" s="55">
        <f t="shared" si="99"/>
        <v>480592814.09544003</v>
      </c>
      <c r="CI142" s="42">
        <v>161287199.64544001</v>
      </c>
      <c r="CJ142" s="42">
        <v>319305614.44999999</v>
      </c>
      <c r="CK142" s="42">
        <v>0</v>
      </c>
      <c r="CL142" s="42">
        <v>0</v>
      </c>
      <c r="CM142" s="55">
        <f t="shared" si="100"/>
        <v>0</v>
      </c>
      <c r="CN142" s="56">
        <v>0</v>
      </c>
      <c r="CO142" s="55">
        <f t="shared" si="101"/>
        <v>9380632739.1090679</v>
      </c>
      <c r="CP142" s="58">
        <f t="shared" si="102"/>
        <v>6346893529.6915236</v>
      </c>
      <c r="CQ142" s="59">
        <f t="shared" si="103"/>
        <v>718136566.91665006</v>
      </c>
      <c r="CR142" s="59">
        <f t="shared" si="104"/>
        <v>5628756962.7748737</v>
      </c>
      <c r="CS142" s="13">
        <f t="shared" si="105"/>
        <v>2474280769.5735407</v>
      </c>
      <c r="CT142" s="60">
        <f t="shared" si="106"/>
        <v>331004431.19176048</v>
      </c>
      <c r="CU142" s="60">
        <f t="shared" si="107"/>
        <v>1662683524.2863402</v>
      </c>
      <c r="CV142" s="60">
        <f t="shared" si="108"/>
        <v>480592814.09544003</v>
      </c>
      <c r="CW142" s="15">
        <f t="shared" si="109"/>
        <v>559458439.84400296</v>
      </c>
      <c r="CX142" s="61">
        <f t="shared" si="76"/>
        <v>283600964.72227001</v>
      </c>
      <c r="CY142" s="61">
        <f t="shared" si="77"/>
        <v>275857475.12173289</v>
      </c>
      <c r="CZ142" s="61">
        <f t="shared" si="110"/>
        <v>0</v>
      </c>
      <c r="DA142" s="114">
        <f t="shared" si="111"/>
        <v>0</v>
      </c>
      <c r="DC142" s="62"/>
      <c r="DD142" s="62"/>
      <c r="DE142" s="62"/>
      <c r="DF142" s="62"/>
      <c r="DG142" s="62"/>
      <c r="DH142" s="63"/>
      <c r="DI142" s="63"/>
      <c r="DJ142" s="63"/>
      <c r="DK142" s="63"/>
      <c r="DL142" s="64"/>
      <c r="DM142" s="34"/>
      <c r="DN142" s="62"/>
      <c r="DO142" s="62"/>
      <c r="DP142" s="62"/>
      <c r="DS142" s="65"/>
    </row>
    <row r="143" spans="1:123" x14ac:dyDescent="0.45">
      <c r="A143" s="1">
        <v>128</v>
      </c>
      <c r="B143" s="42">
        <v>764</v>
      </c>
      <c r="C143" s="42" t="s">
        <v>248</v>
      </c>
      <c r="D143" s="55">
        <f t="shared" si="78"/>
        <v>0</v>
      </c>
      <c r="E143" s="56">
        <v>0</v>
      </c>
      <c r="F143" s="55">
        <f t="shared" si="79"/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55">
        <f t="shared" si="80"/>
        <v>568947629.15715003</v>
      </c>
      <c r="P143" s="56">
        <v>568947629.15715003</v>
      </c>
      <c r="Q143" s="56">
        <v>0</v>
      </c>
      <c r="R143" s="55">
        <f t="shared" si="81"/>
        <v>271036401.2337088</v>
      </c>
      <c r="S143" s="42">
        <v>165729548.50455999</v>
      </c>
      <c r="T143" s="42">
        <v>4169556.7952306001</v>
      </c>
      <c r="U143" s="42">
        <v>29999999.999998</v>
      </c>
      <c r="V143" s="42">
        <v>5212432.1951222001</v>
      </c>
      <c r="W143" s="42">
        <v>52320000.000013001</v>
      </c>
      <c r="X143" s="42">
        <v>13604863.738785001</v>
      </c>
      <c r="Y143" s="42">
        <v>0</v>
      </c>
      <c r="Z143" s="55">
        <f t="shared" si="82"/>
        <v>0</v>
      </c>
      <c r="AA143" s="55">
        <f t="shared" si="83"/>
        <v>0</v>
      </c>
      <c r="AB143" s="42">
        <v>0</v>
      </c>
      <c r="AC143" s="42">
        <v>0</v>
      </c>
      <c r="AD143" s="55">
        <f t="shared" si="84"/>
        <v>0</v>
      </c>
      <c r="AE143" s="42">
        <v>0</v>
      </c>
      <c r="AF143" s="42">
        <v>0</v>
      </c>
      <c r="AG143" s="55">
        <f t="shared" si="85"/>
        <v>0</v>
      </c>
      <c r="AH143" s="42">
        <v>0</v>
      </c>
      <c r="AI143" s="42">
        <v>0</v>
      </c>
      <c r="AJ143" s="55">
        <f t="shared" si="86"/>
        <v>229461791.48951</v>
      </c>
      <c r="AK143" s="42">
        <v>0</v>
      </c>
      <c r="AL143" s="42">
        <v>229461791.48951</v>
      </c>
      <c r="AM143" s="42">
        <v>0</v>
      </c>
      <c r="AN143" s="42">
        <v>0</v>
      </c>
      <c r="AO143" s="42">
        <v>0</v>
      </c>
      <c r="AP143" s="55">
        <v>25000000.000353001</v>
      </c>
      <c r="AQ143" s="55">
        <f t="shared" si="87"/>
        <v>52129499.636302099</v>
      </c>
      <c r="AR143" s="42">
        <v>3766660.4249394313</v>
      </c>
      <c r="AS143" s="42">
        <v>8788874.3248586692</v>
      </c>
      <c r="AT143" s="42">
        <v>39573964.886504002</v>
      </c>
      <c r="AU143" s="55">
        <f t="shared" si="88"/>
        <v>12890625</v>
      </c>
      <c r="AV143" s="42">
        <v>0</v>
      </c>
      <c r="AW143" s="42">
        <v>12890625</v>
      </c>
      <c r="AX143" s="55">
        <v>0</v>
      </c>
      <c r="AY143" s="55">
        <v>0</v>
      </c>
      <c r="AZ143" s="55">
        <f t="shared" si="89"/>
        <v>0</v>
      </c>
      <c r="BA143" s="56">
        <v>0</v>
      </c>
      <c r="BB143" s="55">
        <f t="shared" si="90"/>
        <v>3647617721.8217001</v>
      </c>
      <c r="BC143" s="56">
        <v>1693262791.2693999</v>
      </c>
      <c r="BD143" s="56">
        <v>1951992094.5523</v>
      </c>
      <c r="BE143" s="56">
        <v>2362836</v>
      </c>
      <c r="BF143" s="55">
        <f t="shared" si="91"/>
        <v>243138295.96709296</v>
      </c>
      <c r="BG143" s="42">
        <v>143374880.74901664</v>
      </c>
      <c r="BH143" s="42">
        <v>99763415.218076319</v>
      </c>
      <c r="BI143" s="42">
        <v>0</v>
      </c>
      <c r="BJ143" s="55">
        <v>226555145.21226001</v>
      </c>
      <c r="BK143" s="55">
        <f t="shared" si="92"/>
        <v>0</v>
      </c>
      <c r="BL143" s="56">
        <v>0</v>
      </c>
      <c r="BM143" s="55">
        <v>668256945.83779001</v>
      </c>
      <c r="BN143" s="55">
        <f t="shared" si="93"/>
        <v>59652475.729345001</v>
      </c>
      <c r="BO143" s="42">
        <v>59652475.729345001</v>
      </c>
      <c r="BP143" s="42">
        <v>0</v>
      </c>
      <c r="BQ143" s="55">
        <v>18038691.463832896</v>
      </c>
      <c r="BR143" s="55">
        <f t="shared" si="94"/>
        <v>0</v>
      </c>
      <c r="BS143" s="56"/>
      <c r="BT143" s="42">
        <v>0</v>
      </c>
      <c r="BU143" s="55">
        <f t="shared" si="95"/>
        <v>0</v>
      </c>
      <c r="BV143" s="42">
        <v>0</v>
      </c>
      <c r="BW143" s="42">
        <v>0</v>
      </c>
      <c r="BX143" s="55">
        <f t="shared" si="96"/>
        <v>0</v>
      </c>
      <c r="BY143" s="56">
        <v>0</v>
      </c>
      <c r="BZ143" s="55">
        <v>0</v>
      </c>
      <c r="CA143" s="55">
        <f t="shared" si="97"/>
        <v>0</v>
      </c>
      <c r="CB143" s="56">
        <v>0</v>
      </c>
      <c r="CC143" s="56">
        <v>0</v>
      </c>
      <c r="CD143" s="55">
        <f t="shared" si="98"/>
        <v>11914362.906572999</v>
      </c>
      <c r="CE143" s="56">
        <v>11914362.906572999</v>
      </c>
      <c r="CF143" s="57">
        <v>0</v>
      </c>
      <c r="CG143" s="56"/>
      <c r="CH143" s="55">
        <f t="shared" si="99"/>
        <v>739578933.01736999</v>
      </c>
      <c r="CI143" s="42">
        <v>250966650.44736999</v>
      </c>
      <c r="CJ143" s="42">
        <v>442450663.56999999</v>
      </c>
      <c r="CK143" s="42">
        <v>35705443</v>
      </c>
      <c r="CL143" s="42">
        <v>10456176</v>
      </c>
      <c r="CM143" s="55">
        <f t="shared" si="100"/>
        <v>0</v>
      </c>
      <c r="CN143" s="56">
        <v>0</v>
      </c>
      <c r="CO143" s="55">
        <f t="shared" si="101"/>
        <v>6774218518.4729881</v>
      </c>
      <c r="CP143" s="58">
        <f t="shared" si="102"/>
        <v>4909822296.8169937</v>
      </c>
      <c r="CQ143" s="59">
        <f t="shared" si="103"/>
        <v>568947629.15715003</v>
      </c>
      <c r="CR143" s="59">
        <f t="shared" si="104"/>
        <v>4340874667.6598434</v>
      </c>
      <c r="CS143" s="13">
        <f t="shared" si="105"/>
        <v>1377449968.4903917</v>
      </c>
      <c r="CT143" s="60">
        <f t="shared" si="106"/>
        <v>271036401.2337088</v>
      </c>
      <c r="CU143" s="60">
        <f t="shared" si="107"/>
        <v>366834634.23931307</v>
      </c>
      <c r="CV143" s="60">
        <f t="shared" si="108"/>
        <v>739578933.01736999</v>
      </c>
      <c r="CW143" s="15">
        <f t="shared" si="109"/>
        <v>486946253.16560292</v>
      </c>
      <c r="CX143" s="61">
        <f t="shared" si="76"/>
        <v>229461791.48951</v>
      </c>
      <c r="CY143" s="61">
        <f t="shared" si="77"/>
        <v>257484461.67609289</v>
      </c>
      <c r="CZ143" s="61">
        <f t="shared" si="110"/>
        <v>0</v>
      </c>
      <c r="DA143" s="114">
        <f t="shared" si="111"/>
        <v>0</v>
      </c>
      <c r="DC143" s="62"/>
      <c r="DD143" s="62"/>
      <c r="DE143" s="62"/>
      <c r="DF143" s="62"/>
      <c r="DG143" s="62"/>
      <c r="DH143" s="63"/>
      <c r="DI143" s="63"/>
      <c r="DJ143" s="63"/>
      <c r="DK143" s="63"/>
      <c r="DL143" s="64"/>
      <c r="DM143" s="34"/>
      <c r="DN143" s="62"/>
      <c r="DO143" s="62"/>
      <c r="DP143" s="62"/>
      <c r="DS143" s="65"/>
    </row>
    <row r="144" spans="1:123" x14ac:dyDescent="0.45">
      <c r="A144" s="1">
        <v>129</v>
      </c>
      <c r="B144" s="42">
        <v>770</v>
      </c>
      <c r="C144" s="42" t="s">
        <v>249</v>
      </c>
      <c r="D144" s="55">
        <f t="shared" si="78"/>
        <v>0</v>
      </c>
      <c r="E144" s="56">
        <v>0</v>
      </c>
      <c r="F144" s="55">
        <f t="shared" si="79"/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55">
        <f t="shared" si="80"/>
        <v>814948796.1566</v>
      </c>
      <c r="P144" s="56">
        <v>814948796.1566</v>
      </c>
      <c r="Q144" s="56">
        <v>0</v>
      </c>
      <c r="R144" s="55">
        <f t="shared" si="81"/>
        <v>412222625.67156965</v>
      </c>
      <c r="S144" s="42">
        <v>281604689.4971</v>
      </c>
      <c r="T144" s="42">
        <v>5106688.4527904997</v>
      </c>
      <c r="U144" s="42">
        <v>29999999.999998</v>
      </c>
      <c r="V144" s="42">
        <v>5212432.1951222001</v>
      </c>
      <c r="W144" s="42">
        <v>65640000.000008002</v>
      </c>
      <c r="X144" s="42">
        <v>24658815.526551001</v>
      </c>
      <c r="Y144" s="42">
        <v>0</v>
      </c>
      <c r="Z144" s="55">
        <f t="shared" si="82"/>
        <v>0</v>
      </c>
      <c r="AA144" s="55">
        <f t="shared" si="83"/>
        <v>0</v>
      </c>
      <c r="AB144" s="42">
        <v>0</v>
      </c>
      <c r="AC144" s="42">
        <v>0</v>
      </c>
      <c r="AD144" s="55">
        <f t="shared" si="84"/>
        <v>0</v>
      </c>
      <c r="AE144" s="42">
        <v>0</v>
      </c>
      <c r="AF144" s="42">
        <v>0</v>
      </c>
      <c r="AG144" s="55">
        <f t="shared" si="85"/>
        <v>0</v>
      </c>
      <c r="AH144" s="42">
        <v>0</v>
      </c>
      <c r="AI144" s="42">
        <v>0</v>
      </c>
      <c r="AJ144" s="55">
        <f t="shared" si="86"/>
        <v>247014101.45877001</v>
      </c>
      <c r="AK144" s="42">
        <v>0</v>
      </c>
      <c r="AL144" s="42">
        <v>0</v>
      </c>
      <c r="AM144" s="42">
        <v>135857755.81872001</v>
      </c>
      <c r="AN144" s="42">
        <v>111156345.64004999</v>
      </c>
      <c r="AO144" s="42">
        <v>0</v>
      </c>
      <c r="AP144" s="55">
        <v>30718432.000353001</v>
      </c>
      <c r="AQ144" s="55">
        <f t="shared" si="87"/>
        <v>59412800.911879495</v>
      </c>
      <c r="AR144" s="42">
        <v>5711650.8083008509</v>
      </c>
      <c r="AS144" s="42">
        <v>13327185.21936865</v>
      </c>
      <c r="AT144" s="42">
        <v>40373964.884209998</v>
      </c>
      <c r="AU144" s="55">
        <f t="shared" si="88"/>
        <v>19335937.5</v>
      </c>
      <c r="AV144" s="42">
        <v>0</v>
      </c>
      <c r="AW144" s="42">
        <v>19335937.5</v>
      </c>
      <c r="AX144" s="55">
        <v>0</v>
      </c>
      <c r="AY144" s="55">
        <v>0</v>
      </c>
      <c r="AZ144" s="55">
        <f t="shared" si="89"/>
        <v>0</v>
      </c>
      <c r="BA144" s="56">
        <v>0</v>
      </c>
      <c r="BB144" s="55">
        <f t="shared" si="90"/>
        <v>3948212796.1455698</v>
      </c>
      <c r="BC144" s="56">
        <v>2483144907.6824999</v>
      </c>
      <c r="BD144" s="56">
        <v>1354141808.4639001</v>
      </c>
      <c r="BE144" s="56">
        <v>110926079.99917001</v>
      </c>
      <c r="BF144" s="55">
        <f t="shared" si="91"/>
        <v>740505050.37263536</v>
      </c>
      <c r="BG144" s="42">
        <v>190089267.19970533</v>
      </c>
      <c r="BH144" s="42">
        <v>394098877.17293</v>
      </c>
      <c r="BI144" s="42">
        <v>156316906.00000003</v>
      </c>
      <c r="BJ144" s="55">
        <v>318957981.52507001</v>
      </c>
      <c r="BK144" s="55">
        <f t="shared" si="92"/>
        <v>0</v>
      </c>
      <c r="BL144" s="56">
        <v>0</v>
      </c>
      <c r="BM144" s="55">
        <v>2924713428.2764001</v>
      </c>
      <c r="BN144" s="55">
        <f t="shared" si="93"/>
        <v>44709783.051840998</v>
      </c>
      <c r="BO144" s="42">
        <v>44709783.051840998</v>
      </c>
      <c r="BP144" s="42">
        <v>0</v>
      </c>
      <c r="BQ144" s="55">
        <v>12025794.309453133</v>
      </c>
      <c r="BR144" s="55">
        <f t="shared" si="94"/>
        <v>0</v>
      </c>
      <c r="BS144" s="56"/>
      <c r="BT144" s="42">
        <v>0</v>
      </c>
      <c r="BU144" s="55">
        <f t="shared" si="95"/>
        <v>0</v>
      </c>
      <c r="BV144" s="42">
        <v>0</v>
      </c>
      <c r="BW144" s="42">
        <v>0</v>
      </c>
      <c r="BX144" s="55">
        <f t="shared" si="96"/>
        <v>0</v>
      </c>
      <c r="BY144" s="56">
        <v>0</v>
      </c>
      <c r="BZ144" s="55">
        <v>0</v>
      </c>
      <c r="CA144" s="55">
        <f t="shared" si="97"/>
        <v>0</v>
      </c>
      <c r="CB144" s="56">
        <v>0</v>
      </c>
      <c r="CC144" s="56">
        <v>0</v>
      </c>
      <c r="CD144" s="55">
        <f t="shared" si="98"/>
        <v>20929287.043591999</v>
      </c>
      <c r="CE144" s="56">
        <v>20929287.043591999</v>
      </c>
      <c r="CF144" s="57">
        <v>0</v>
      </c>
      <c r="CG144" s="56"/>
      <c r="CH144" s="55">
        <f t="shared" si="99"/>
        <v>570496820.70810008</v>
      </c>
      <c r="CI144" s="42">
        <v>173168623.23809999</v>
      </c>
      <c r="CJ144" s="42">
        <v>397328197.47000003</v>
      </c>
      <c r="CK144" s="42">
        <v>0</v>
      </c>
      <c r="CL144" s="42">
        <v>0</v>
      </c>
      <c r="CM144" s="55">
        <f t="shared" si="100"/>
        <v>200000000</v>
      </c>
      <c r="CN144" s="56">
        <v>200000000</v>
      </c>
      <c r="CO144" s="55">
        <f t="shared" si="101"/>
        <v>10364203635.131834</v>
      </c>
      <c r="CP144" s="58">
        <f t="shared" si="102"/>
        <v>7718593452.5789232</v>
      </c>
      <c r="CQ144" s="59">
        <f t="shared" si="103"/>
        <v>814948796.1566</v>
      </c>
      <c r="CR144" s="59">
        <f t="shared" si="104"/>
        <v>6903644656.4223232</v>
      </c>
      <c r="CS144" s="13">
        <f t="shared" si="105"/>
        <v>1848276367.7596176</v>
      </c>
      <c r="CT144" s="60">
        <f t="shared" si="106"/>
        <v>412222625.67156965</v>
      </c>
      <c r="CU144" s="60">
        <f t="shared" si="107"/>
        <v>865556921.3799479</v>
      </c>
      <c r="CV144" s="60">
        <f t="shared" si="108"/>
        <v>570496820.70810008</v>
      </c>
      <c r="CW144" s="15">
        <f t="shared" si="109"/>
        <v>797333814.79329312</v>
      </c>
      <c r="CX144" s="61">
        <f t="shared" si="76"/>
        <v>247014101.45877001</v>
      </c>
      <c r="CY144" s="61">
        <f t="shared" si="77"/>
        <v>350319713.33452314</v>
      </c>
      <c r="CZ144" s="61">
        <f t="shared" si="110"/>
        <v>200000000</v>
      </c>
      <c r="DA144" s="114">
        <f t="shared" si="111"/>
        <v>0</v>
      </c>
      <c r="DC144" s="62"/>
      <c r="DD144" s="62"/>
      <c r="DE144" s="62"/>
      <c r="DF144" s="62"/>
      <c r="DG144" s="62"/>
      <c r="DH144" s="63"/>
      <c r="DI144" s="63"/>
      <c r="DJ144" s="63"/>
      <c r="DK144" s="63"/>
      <c r="DL144" s="64"/>
      <c r="DM144" s="34"/>
      <c r="DN144" s="62"/>
      <c r="DO144" s="62"/>
      <c r="DP144" s="62"/>
      <c r="DS144" s="65"/>
    </row>
    <row r="145" spans="1:123" x14ac:dyDescent="0.45">
      <c r="A145" s="1">
        <v>130</v>
      </c>
      <c r="B145" s="42">
        <v>771</v>
      </c>
      <c r="C145" s="42" t="s">
        <v>250</v>
      </c>
      <c r="D145" s="55">
        <f t="shared" si="78"/>
        <v>0</v>
      </c>
      <c r="E145" s="56">
        <v>0</v>
      </c>
      <c r="F145" s="55">
        <f t="shared" si="79"/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55">
        <f t="shared" si="80"/>
        <v>543280223.35727</v>
      </c>
      <c r="P145" s="56">
        <v>543280223.35727</v>
      </c>
      <c r="Q145" s="56">
        <v>0</v>
      </c>
      <c r="R145" s="55">
        <f t="shared" si="81"/>
        <v>478544764.65728974</v>
      </c>
      <c r="S145" s="42">
        <v>296000521.17730999</v>
      </c>
      <c r="T145" s="42">
        <v>3992995.7582986001</v>
      </c>
      <c r="U145" s="42">
        <v>29999999.999998</v>
      </c>
      <c r="V145" s="42">
        <v>5212432.1951222001</v>
      </c>
      <c r="W145" s="42">
        <v>118680000.00001</v>
      </c>
      <c r="X145" s="42">
        <v>24658815.526551001</v>
      </c>
      <c r="Y145" s="42">
        <v>0</v>
      </c>
      <c r="Z145" s="55">
        <f t="shared" si="82"/>
        <v>0</v>
      </c>
      <c r="AA145" s="55">
        <f t="shared" si="83"/>
        <v>0</v>
      </c>
      <c r="AB145" s="42">
        <v>0</v>
      </c>
      <c r="AC145" s="42">
        <v>0</v>
      </c>
      <c r="AD145" s="55">
        <f t="shared" si="84"/>
        <v>0</v>
      </c>
      <c r="AE145" s="42">
        <v>0</v>
      </c>
      <c r="AF145" s="42">
        <v>0</v>
      </c>
      <c r="AG145" s="55">
        <f t="shared" si="85"/>
        <v>0</v>
      </c>
      <c r="AH145" s="42">
        <v>0</v>
      </c>
      <c r="AI145" s="42">
        <v>0</v>
      </c>
      <c r="AJ145" s="55">
        <f t="shared" si="86"/>
        <v>467968197.26907003</v>
      </c>
      <c r="AK145" s="42">
        <v>0</v>
      </c>
      <c r="AL145" s="42">
        <v>467968197.26907003</v>
      </c>
      <c r="AM145" s="42">
        <v>0</v>
      </c>
      <c r="AN145" s="42">
        <v>0</v>
      </c>
      <c r="AO145" s="42">
        <v>0</v>
      </c>
      <c r="AP145" s="55">
        <v>31405156.000353001</v>
      </c>
      <c r="AQ145" s="55">
        <f t="shared" si="87"/>
        <v>61259078.047833502</v>
      </c>
      <c r="AR145" s="42">
        <v>6025533.9497755505</v>
      </c>
      <c r="AS145" s="42">
        <v>14059579.216142949</v>
      </c>
      <c r="AT145" s="42">
        <v>41173964.881915003</v>
      </c>
      <c r="AU145" s="55">
        <f t="shared" si="88"/>
        <v>25781250</v>
      </c>
      <c r="AV145" s="42">
        <v>0</v>
      </c>
      <c r="AW145" s="42">
        <v>25781250</v>
      </c>
      <c r="AX145" s="55">
        <v>0</v>
      </c>
      <c r="AY145" s="55">
        <v>0</v>
      </c>
      <c r="AZ145" s="55">
        <f t="shared" si="89"/>
        <v>0</v>
      </c>
      <c r="BA145" s="56">
        <v>0</v>
      </c>
      <c r="BB145" s="55">
        <f t="shared" si="90"/>
        <v>4224881590.1363001</v>
      </c>
      <c r="BC145" s="56">
        <v>2366016612.8641</v>
      </c>
      <c r="BD145" s="56">
        <v>1360957989.2764001</v>
      </c>
      <c r="BE145" s="56">
        <v>497906987.99580002</v>
      </c>
      <c r="BF145" s="55">
        <f t="shared" si="91"/>
        <v>1501211726.1978989</v>
      </c>
      <c r="BG145" s="42">
        <v>168208136.63761386</v>
      </c>
      <c r="BH145" s="42">
        <v>1233003589.5602851</v>
      </c>
      <c r="BI145" s="42">
        <v>100000000</v>
      </c>
      <c r="BJ145" s="55">
        <v>313529721.60766</v>
      </c>
      <c r="BK145" s="55">
        <f t="shared" si="92"/>
        <v>0</v>
      </c>
      <c r="BL145" s="56">
        <v>0</v>
      </c>
      <c r="BM145" s="55">
        <v>442355629.20063001</v>
      </c>
      <c r="BN145" s="55">
        <f t="shared" si="93"/>
        <v>28250933.528345</v>
      </c>
      <c r="BO145" s="42">
        <v>28250933.528345</v>
      </c>
      <c r="BP145" s="42">
        <v>0</v>
      </c>
      <c r="BQ145" s="55">
        <v>518130740.44833291</v>
      </c>
      <c r="BR145" s="55">
        <f t="shared" si="94"/>
        <v>0</v>
      </c>
      <c r="BS145" s="56"/>
      <c r="BT145" s="42">
        <v>0</v>
      </c>
      <c r="BU145" s="55">
        <f t="shared" si="95"/>
        <v>0</v>
      </c>
      <c r="BV145" s="42">
        <v>0</v>
      </c>
      <c r="BW145" s="42">
        <v>0</v>
      </c>
      <c r="BX145" s="55">
        <f t="shared" si="96"/>
        <v>0</v>
      </c>
      <c r="BY145" s="56">
        <v>0</v>
      </c>
      <c r="BZ145" s="55">
        <v>0</v>
      </c>
      <c r="CA145" s="55">
        <f t="shared" si="97"/>
        <v>0</v>
      </c>
      <c r="CB145" s="56">
        <v>0</v>
      </c>
      <c r="CC145" s="56">
        <v>0</v>
      </c>
      <c r="CD145" s="55">
        <f t="shared" si="98"/>
        <v>22011808.476195998</v>
      </c>
      <c r="CE145" s="56">
        <v>22011808.476195998</v>
      </c>
      <c r="CF145" s="57">
        <v>0</v>
      </c>
      <c r="CG145" s="56"/>
      <c r="CH145" s="55">
        <f t="shared" si="99"/>
        <v>546805953.97828996</v>
      </c>
      <c r="CI145" s="42">
        <v>178705238.46829</v>
      </c>
      <c r="CJ145" s="42">
        <v>362548279.50999999</v>
      </c>
      <c r="CK145" s="42">
        <v>0</v>
      </c>
      <c r="CL145" s="42">
        <v>5552436</v>
      </c>
      <c r="CM145" s="55">
        <f t="shared" si="100"/>
        <v>0</v>
      </c>
      <c r="CN145" s="56">
        <v>0</v>
      </c>
      <c r="CO145" s="55">
        <f t="shared" si="101"/>
        <v>9205416772.905468</v>
      </c>
      <c r="CP145" s="58">
        <f t="shared" si="102"/>
        <v>5241922598.6945534</v>
      </c>
      <c r="CQ145" s="59">
        <f t="shared" si="103"/>
        <v>543280223.35727</v>
      </c>
      <c r="CR145" s="59">
        <f t="shared" si="104"/>
        <v>4698642375.3372831</v>
      </c>
      <c r="CS145" s="13">
        <f t="shared" si="105"/>
        <v>2638084264.8858533</v>
      </c>
      <c r="CT145" s="60">
        <f t="shared" si="106"/>
        <v>478544764.65728974</v>
      </c>
      <c r="CU145" s="60">
        <f t="shared" si="107"/>
        <v>1612733546.2502735</v>
      </c>
      <c r="CV145" s="60">
        <f t="shared" si="108"/>
        <v>546805953.97828996</v>
      </c>
      <c r="CW145" s="15">
        <f t="shared" si="109"/>
        <v>1325409909.3250628</v>
      </c>
      <c r="CX145" s="61">
        <f t="shared" si="76"/>
        <v>467968197.26907003</v>
      </c>
      <c r="CY145" s="61">
        <f t="shared" si="77"/>
        <v>857441712.05599284</v>
      </c>
      <c r="CZ145" s="61">
        <f t="shared" si="110"/>
        <v>0</v>
      </c>
      <c r="DA145" s="114">
        <f t="shared" si="111"/>
        <v>0</v>
      </c>
      <c r="DC145" s="62"/>
      <c r="DD145" s="62"/>
      <c r="DE145" s="62"/>
      <c r="DF145" s="62"/>
      <c r="DG145" s="62"/>
      <c r="DH145" s="63"/>
      <c r="DI145" s="63"/>
      <c r="DJ145" s="63"/>
      <c r="DK145" s="63"/>
      <c r="DL145" s="64"/>
      <c r="DM145" s="34"/>
      <c r="DN145" s="62"/>
      <c r="DO145" s="62"/>
      <c r="DP145" s="62"/>
      <c r="DS145" s="65"/>
    </row>
    <row r="146" spans="1:123" x14ac:dyDescent="0.45">
      <c r="A146" s="1">
        <v>131</v>
      </c>
      <c r="B146" s="42">
        <v>772</v>
      </c>
      <c r="C146" s="42" t="s">
        <v>251</v>
      </c>
      <c r="D146" s="55">
        <f t="shared" si="78"/>
        <v>0</v>
      </c>
      <c r="E146" s="56">
        <v>0</v>
      </c>
      <c r="F146" s="55">
        <f t="shared" si="79"/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55">
        <f t="shared" si="80"/>
        <v>733881826.12986004</v>
      </c>
      <c r="P146" s="56">
        <v>733881826.12986004</v>
      </c>
      <c r="Q146" s="56">
        <v>0</v>
      </c>
      <c r="R146" s="55">
        <f t="shared" si="81"/>
        <v>512414723.05334002</v>
      </c>
      <c r="S146" s="42">
        <v>369738313.93496001</v>
      </c>
      <c r="T146" s="42">
        <v>5785769.3640659004</v>
      </c>
      <c r="U146" s="42">
        <v>29999999.999998</v>
      </c>
      <c r="V146" s="42">
        <v>5212432.1951222001</v>
      </c>
      <c r="W146" s="42">
        <v>78719999.999993995</v>
      </c>
      <c r="X146" s="42">
        <v>22958207.5592</v>
      </c>
      <c r="Y146" s="42">
        <v>0</v>
      </c>
      <c r="Z146" s="55">
        <f t="shared" si="82"/>
        <v>0</v>
      </c>
      <c r="AA146" s="55">
        <f t="shared" si="83"/>
        <v>0</v>
      </c>
      <c r="AB146" s="42">
        <v>0</v>
      </c>
      <c r="AC146" s="42">
        <v>0</v>
      </c>
      <c r="AD146" s="55">
        <f t="shared" si="84"/>
        <v>0</v>
      </c>
      <c r="AE146" s="42">
        <v>0</v>
      </c>
      <c r="AF146" s="42">
        <v>0</v>
      </c>
      <c r="AG146" s="55">
        <f t="shared" si="85"/>
        <v>0</v>
      </c>
      <c r="AH146" s="42">
        <v>0</v>
      </c>
      <c r="AI146" s="42">
        <v>0</v>
      </c>
      <c r="AJ146" s="55">
        <f t="shared" si="86"/>
        <v>349634193.23727</v>
      </c>
      <c r="AK146" s="42">
        <v>0</v>
      </c>
      <c r="AL146" s="42">
        <v>0</v>
      </c>
      <c r="AM146" s="42">
        <v>192298806.3037</v>
      </c>
      <c r="AN146" s="42">
        <v>157335386.93357</v>
      </c>
      <c r="AO146" s="42">
        <v>0</v>
      </c>
      <c r="AP146" s="55">
        <v>61734432.000565</v>
      </c>
      <c r="AQ146" s="55">
        <f t="shared" si="87"/>
        <v>66084634.798870705</v>
      </c>
      <c r="AR146" s="42">
        <v>7953200.9737100117</v>
      </c>
      <c r="AS146" s="42">
        <v>18557468.938656691</v>
      </c>
      <c r="AT146" s="42">
        <v>39573964.886504002</v>
      </c>
      <c r="AU146" s="55">
        <f t="shared" si="88"/>
        <v>12890625</v>
      </c>
      <c r="AV146" s="42">
        <v>0</v>
      </c>
      <c r="AW146" s="42">
        <v>12890625</v>
      </c>
      <c r="AX146" s="55">
        <v>0</v>
      </c>
      <c r="AY146" s="55">
        <v>0</v>
      </c>
      <c r="AZ146" s="55">
        <f t="shared" si="89"/>
        <v>0</v>
      </c>
      <c r="BA146" s="56">
        <v>0</v>
      </c>
      <c r="BB146" s="55">
        <f t="shared" si="90"/>
        <v>6613359200.2105999</v>
      </c>
      <c r="BC146" s="56">
        <v>3763715836.125</v>
      </c>
      <c r="BD146" s="56">
        <v>2849643364.0855999</v>
      </c>
      <c r="BE146" s="56">
        <v>0</v>
      </c>
      <c r="BF146" s="55">
        <f t="shared" si="91"/>
        <v>947019613.49426198</v>
      </c>
      <c r="BG146" s="42">
        <v>217268871.05237931</v>
      </c>
      <c r="BH146" s="42">
        <v>729750742.44188261</v>
      </c>
      <c r="BI146" s="42">
        <v>0</v>
      </c>
      <c r="BJ146" s="55">
        <v>373407501.2529</v>
      </c>
      <c r="BK146" s="55">
        <f t="shared" si="92"/>
        <v>0</v>
      </c>
      <c r="BL146" s="56">
        <v>0</v>
      </c>
      <c r="BM146" s="55">
        <v>1232619651.1041999</v>
      </c>
      <c r="BN146" s="55">
        <f t="shared" si="93"/>
        <v>35306646.632593997</v>
      </c>
      <c r="BO146" s="42">
        <v>35306646.632593997</v>
      </c>
      <c r="BP146" s="42">
        <v>0</v>
      </c>
      <c r="BQ146" s="55">
        <v>12025794.309453133</v>
      </c>
      <c r="BR146" s="55">
        <f t="shared" si="94"/>
        <v>0</v>
      </c>
      <c r="BS146" s="56"/>
      <c r="BT146" s="42">
        <v>0</v>
      </c>
      <c r="BU146" s="55">
        <f t="shared" si="95"/>
        <v>0</v>
      </c>
      <c r="BV146" s="42">
        <v>0</v>
      </c>
      <c r="BW146" s="42">
        <v>0</v>
      </c>
      <c r="BX146" s="55">
        <f t="shared" si="96"/>
        <v>0</v>
      </c>
      <c r="BY146" s="56">
        <v>0</v>
      </c>
      <c r="BZ146" s="55">
        <v>0</v>
      </c>
      <c r="CA146" s="55">
        <f t="shared" si="97"/>
        <v>0</v>
      </c>
      <c r="CB146" s="56">
        <v>0</v>
      </c>
      <c r="CC146" s="56">
        <v>0</v>
      </c>
      <c r="CD146" s="55">
        <f t="shared" si="98"/>
        <v>30868338.269207999</v>
      </c>
      <c r="CE146" s="56">
        <v>30868338.269207999</v>
      </c>
      <c r="CF146" s="57">
        <v>0</v>
      </c>
      <c r="CG146" s="56"/>
      <c r="CH146" s="55">
        <f t="shared" si="99"/>
        <v>344124057.79651999</v>
      </c>
      <c r="CI146" s="42">
        <v>104417846.54651999</v>
      </c>
      <c r="CJ146" s="42">
        <v>232816071.25</v>
      </c>
      <c r="CK146" s="42">
        <v>1172052</v>
      </c>
      <c r="CL146" s="42">
        <v>5718088</v>
      </c>
      <c r="CM146" s="55">
        <f t="shared" si="100"/>
        <v>0</v>
      </c>
      <c r="CN146" s="56">
        <v>0</v>
      </c>
      <c r="CO146" s="55">
        <f t="shared" si="101"/>
        <v>11325371237.289642</v>
      </c>
      <c r="CP146" s="58">
        <f t="shared" si="102"/>
        <v>8641595109.4452248</v>
      </c>
      <c r="CQ146" s="59">
        <f t="shared" si="103"/>
        <v>733881826.12986004</v>
      </c>
      <c r="CR146" s="59">
        <f t="shared" si="104"/>
        <v>7907713283.3153648</v>
      </c>
      <c r="CS146" s="13">
        <f t="shared" si="105"/>
        <v>1935818014.0447946</v>
      </c>
      <c r="CT146" s="60">
        <f t="shared" si="106"/>
        <v>512414723.05334002</v>
      </c>
      <c r="CU146" s="60">
        <f t="shared" si="107"/>
        <v>1079279233.1949346</v>
      </c>
      <c r="CV146" s="60">
        <f t="shared" si="108"/>
        <v>344124057.79651999</v>
      </c>
      <c r="CW146" s="15">
        <f t="shared" si="109"/>
        <v>747958113.79962313</v>
      </c>
      <c r="CX146" s="61">
        <f t="shared" si="76"/>
        <v>349634193.23727</v>
      </c>
      <c r="CY146" s="61">
        <f t="shared" si="77"/>
        <v>398323920.56235313</v>
      </c>
      <c r="CZ146" s="61">
        <f t="shared" si="110"/>
        <v>0</v>
      </c>
      <c r="DA146" s="114">
        <f t="shared" si="111"/>
        <v>0</v>
      </c>
      <c r="DC146" s="62"/>
      <c r="DD146" s="62"/>
      <c r="DE146" s="62"/>
      <c r="DF146" s="62"/>
      <c r="DG146" s="62"/>
      <c r="DH146" s="63"/>
      <c r="DI146" s="63"/>
      <c r="DJ146" s="63"/>
      <c r="DK146" s="63"/>
      <c r="DL146" s="64"/>
      <c r="DM146" s="34"/>
      <c r="DN146" s="62"/>
      <c r="DO146" s="62"/>
      <c r="DP146" s="62"/>
      <c r="DS146" s="65"/>
    </row>
    <row r="147" spans="1:123" x14ac:dyDescent="0.45">
      <c r="A147" s="1">
        <v>132</v>
      </c>
      <c r="B147" s="42">
        <v>773</v>
      </c>
      <c r="C147" s="42" t="s">
        <v>252</v>
      </c>
      <c r="D147" s="55">
        <f t="shared" si="78"/>
        <v>0</v>
      </c>
      <c r="E147" s="56">
        <v>0</v>
      </c>
      <c r="F147" s="55">
        <f t="shared" si="79"/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55">
        <f t="shared" si="80"/>
        <v>929549463.99764001</v>
      </c>
      <c r="P147" s="56">
        <v>929549463.99764001</v>
      </c>
      <c r="Q147" s="56">
        <v>0</v>
      </c>
      <c r="R147" s="55">
        <f t="shared" si="81"/>
        <v>298384403.74181068</v>
      </c>
      <c r="S147" s="42">
        <v>188588214.03621</v>
      </c>
      <c r="T147" s="42">
        <v>1928589.7880225</v>
      </c>
      <c r="U147" s="42">
        <v>29999999.999998</v>
      </c>
      <c r="V147" s="42">
        <v>5212432.1951222001</v>
      </c>
      <c r="W147" s="42">
        <v>58199999.999998003</v>
      </c>
      <c r="X147" s="42">
        <v>14455167.72246</v>
      </c>
      <c r="Y147" s="42">
        <v>0</v>
      </c>
      <c r="Z147" s="55">
        <f t="shared" si="82"/>
        <v>0</v>
      </c>
      <c r="AA147" s="55">
        <f t="shared" si="83"/>
        <v>0</v>
      </c>
      <c r="AB147" s="42">
        <v>0</v>
      </c>
      <c r="AC147" s="42">
        <v>0</v>
      </c>
      <c r="AD147" s="55">
        <f t="shared" si="84"/>
        <v>0</v>
      </c>
      <c r="AE147" s="42">
        <v>0</v>
      </c>
      <c r="AF147" s="42">
        <v>0</v>
      </c>
      <c r="AG147" s="55">
        <f t="shared" si="85"/>
        <v>0</v>
      </c>
      <c r="AH147" s="42">
        <v>0</v>
      </c>
      <c r="AI147" s="42">
        <v>0</v>
      </c>
      <c r="AJ147" s="55">
        <f t="shared" si="86"/>
        <v>181235687.21054798</v>
      </c>
      <c r="AK147" s="42">
        <v>0</v>
      </c>
      <c r="AL147" s="42">
        <v>0</v>
      </c>
      <c r="AM147" s="42">
        <v>99679627.977828994</v>
      </c>
      <c r="AN147" s="42">
        <v>81556059.232719004</v>
      </c>
      <c r="AO147" s="42">
        <v>0</v>
      </c>
      <c r="AP147" s="55">
        <v>50297645.000253998</v>
      </c>
      <c r="AQ147" s="55">
        <f t="shared" si="87"/>
        <v>53559996.2362414</v>
      </c>
      <c r="AR147" s="42">
        <v>4195809.4049212206</v>
      </c>
      <c r="AS147" s="42">
        <v>9790221.9448161796</v>
      </c>
      <c r="AT147" s="42">
        <v>39573964.886504002</v>
      </c>
      <c r="AU147" s="55">
        <f t="shared" si="88"/>
        <v>12890625</v>
      </c>
      <c r="AV147" s="42">
        <v>0</v>
      </c>
      <c r="AW147" s="42">
        <v>12890625</v>
      </c>
      <c r="AX147" s="55">
        <v>0</v>
      </c>
      <c r="AY147" s="55">
        <v>0</v>
      </c>
      <c r="AZ147" s="55">
        <f t="shared" si="89"/>
        <v>0</v>
      </c>
      <c r="BA147" s="56">
        <v>0</v>
      </c>
      <c r="BB147" s="55">
        <f t="shared" si="90"/>
        <v>1893637085.4146199</v>
      </c>
      <c r="BC147" s="56">
        <v>1303038010.4177001</v>
      </c>
      <c r="BD147" s="56">
        <v>590599074.99691999</v>
      </c>
      <c r="BE147" s="56">
        <v>0</v>
      </c>
      <c r="BF147" s="55">
        <f t="shared" si="91"/>
        <v>579335383.89431083</v>
      </c>
      <c r="BG147" s="42">
        <v>66955178.870935515</v>
      </c>
      <c r="BH147" s="42">
        <v>512380205.02337527</v>
      </c>
      <c r="BI147" s="42">
        <v>0</v>
      </c>
      <c r="BJ147" s="55">
        <v>250374695.77111</v>
      </c>
      <c r="BK147" s="55">
        <f t="shared" si="92"/>
        <v>0</v>
      </c>
      <c r="BL147" s="56">
        <v>0</v>
      </c>
      <c r="BM147" s="55">
        <v>315236204.87800002</v>
      </c>
      <c r="BN147" s="55">
        <f t="shared" si="93"/>
        <v>25225074.613481</v>
      </c>
      <c r="BO147" s="42">
        <v>25225074.613481</v>
      </c>
      <c r="BP147" s="42">
        <v>0</v>
      </c>
      <c r="BQ147" s="55">
        <v>6012897.1543797618</v>
      </c>
      <c r="BR147" s="55">
        <f t="shared" si="94"/>
        <v>0</v>
      </c>
      <c r="BS147" s="56"/>
      <c r="BT147" s="42">
        <v>0</v>
      </c>
      <c r="BU147" s="55">
        <f t="shared" si="95"/>
        <v>0</v>
      </c>
      <c r="BV147" s="42">
        <v>0</v>
      </c>
      <c r="BW147" s="42">
        <v>0</v>
      </c>
      <c r="BX147" s="55">
        <f t="shared" si="96"/>
        <v>0</v>
      </c>
      <c r="BY147" s="56">
        <v>0</v>
      </c>
      <c r="BZ147" s="55">
        <v>0</v>
      </c>
      <c r="CA147" s="55">
        <f t="shared" si="97"/>
        <v>0</v>
      </c>
      <c r="CB147" s="56">
        <v>0</v>
      </c>
      <c r="CC147" s="56">
        <v>0</v>
      </c>
      <c r="CD147" s="55">
        <f t="shared" si="98"/>
        <v>14230305.40773</v>
      </c>
      <c r="CE147" s="56">
        <v>14230305.40773</v>
      </c>
      <c r="CF147" s="57">
        <v>0</v>
      </c>
      <c r="CG147" s="56"/>
      <c r="CH147" s="55">
        <f t="shared" si="99"/>
        <v>84958078.161401004</v>
      </c>
      <c r="CI147" s="42">
        <v>22089257.201200001</v>
      </c>
      <c r="CJ147" s="42">
        <v>62868820.960201003</v>
      </c>
      <c r="CK147" s="42">
        <v>0</v>
      </c>
      <c r="CL147" s="42">
        <v>0</v>
      </c>
      <c r="CM147" s="55">
        <f t="shared" si="100"/>
        <v>0</v>
      </c>
      <c r="CN147" s="56">
        <v>0</v>
      </c>
      <c r="CO147" s="55">
        <f t="shared" si="101"/>
        <v>4694927546.4815264</v>
      </c>
      <c r="CP147" s="58">
        <f t="shared" si="102"/>
        <v>3188720399.290514</v>
      </c>
      <c r="CQ147" s="59">
        <f t="shared" si="103"/>
        <v>929549463.99764001</v>
      </c>
      <c r="CR147" s="59">
        <f t="shared" si="104"/>
        <v>2259170935.2928739</v>
      </c>
      <c r="CS147" s="13">
        <f t="shared" si="105"/>
        <v>1055693242.054975</v>
      </c>
      <c r="CT147" s="60">
        <f t="shared" si="106"/>
        <v>298384403.74181068</v>
      </c>
      <c r="CU147" s="60">
        <f t="shared" si="107"/>
        <v>672350760.15176332</v>
      </c>
      <c r="CV147" s="60">
        <f t="shared" si="108"/>
        <v>84958078.161401004</v>
      </c>
      <c r="CW147" s="15">
        <f t="shared" si="109"/>
        <v>450513905.13603777</v>
      </c>
      <c r="CX147" s="61">
        <f t="shared" si="76"/>
        <v>181235687.21054798</v>
      </c>
      <c r="CY147" s="61">
        <f t="shared" si="77"/>
        <v>269278217.92548978</v>
      </c>
      <c r="CZ147" s="61">
        <f t="shared" si="110"/>
        <v>0</v>
      </c>
      <c r="DA147" s="114">
        <f t="shared" si="111"/>
        <v>0</v>
      </c>
      <c r="DC147" s="62"/>
      <c r="DD147" s="62"/>
      <c r="DE147" s="62"/>
      <c r="DF147" s="62"/>
      <c r="DG147" s="62"/>
      <c r="DH147" s="63"/>
      <c r="DI147" s="63"/>
      <c r="DJ147" s="63"/>
      <c r="DK147" s="63"/>
      <c r="DL147" s="64"/>
      <c r="DM147" s="34"/>
      <c r="DN147" s="62"/>
      <c r="DO147" s="62"/>
      <c r="DP147" s="62"/>
      <c r="DS147" s="65"/>
    </row>
    <row r="148" spans="1:123" x14ac:dyDescent="0.45">
      <c r="A148" s="1">
        <v>133</v>
      </c>
      <c r="B148" s="42">
        <v>774</v>
      </c>
      <c r="C148" s="42" t="s">
        <v>253</v>
      </c>
      <c r="D148" s="55">
        <f t="shared" si="78"/>
        <v>0</v>
      </c>
      <c r="E148" s="56">
        <v>0</v>
      </c>
      <c r="F148" s="55">
        <f t="shared" si="79"/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55">
        <f t="shared" si="80"/>
        <v>659710544.03678</v>
      </c>
      <c r="P148" s="56">
        <v>659710544.03678</v>
      </c>
      <c r="Q148" s="56">
        <v>0</v>
      </c>
      <c r="R148" s="55">
        <f t="shared" si="81"/>
        <v>432354260.94648892</v>
      </c>
      <c r="S148" s="42">
        <v>276286368.08956999</v>
      </c>
      <c r="T148" s="42">
        <v>4441189.1597408</v>
      </c>
      <c r="U148" s="42">
        <v>29999999.999998</v>
      </c>
      <c r="V148" s="42">
        <v>5212432.1951222001</v>
      </c>
      <c r="W148" s="42">
        <v>90479999.999998003</v>
      </c>
      <c r="X148" s="42">
        <v>25934271.50206</v>
      </c>
      <c r="Y148" s="42">
        <v>0</v>
      </c>
      <c r="Z148" s="55">
        <f t="shared" si="82"/>
        <v>0</v>
      </c>
      <c r="AA148" s="55">
        <f t="shared" si="83"/>
        <v>0</v>
      </c>
      <c r="AB148" s="42">
        <v>0</v>
      </c>
      <c r="AC148" s="42">
        <v>0</v>
      </c>
      <c r="AD148" s="55">
        <f t="shared" si="84"/>
        <v>0</v>
      </c>
      <c r="AE148" s="42">
        <v>0</v>
      </c>
      <c r="AF148" s="42">
        <v>0</v>
      </c>
      <c r="AG148" s="55">
        <f t="shared" si="85"/>
        <v>0</v>
      </c>
      <c r="AH148" s="42">
        <v>0</v>
      </c>
      <c r="AI148" s="42">
        <v>0</v>
      </c>
      <c r="AJ148" s="55">
        <f t="shared" si="86"/>
        <v>419901493.75445998</v>
      </c>
      <c r="AK148" s="42">
        <v>0</v>
      </c>
      <c r="AL148" s="42">
        <v>0</v>
      </c>
      <c r="AM148" s="42">
        <v>230945821.59281999</v>
      </c>
      <c r="AN148" s="42">
        <v>188955672.16163999</v>
      </c>
      <c r="AO148" s="42">
        <v>0</v>
      </c>
      <c r="AP148" s="55">
        <v>138486023.92013001</v>
      </c>
      <c r="AQ148" s="55">
        <f t="shared" si="87"/>
        <v>60070015.397997804</v>
      </c>
      <c r="AR148" s="42">
        <v>5668815.1548248418</v>
      </c>
      <c r="AS148" s="42">
        <v>13227235.361257959</v>
      </c>
      <c r="AT148" s="42">
        <v>41173964.881915003</v>
      </c>
      <c r="AU148" s="55">
        <f t="shared" si="88"/>
        <v>25781250</v>
      </c>
      <c r="AV148" s="42">
        <v>0</v>
      </c>
      <c r="AW148" s="42">
        <v>25781250</v>
      </c>
      <c r="AX148" s="55">
        <v>0</v>
      </c>
      <c r="AY148" s="55">
        <v>0</v>
      </c>
      <c r="AZ148" s="55">
        <f t="shared" si="89"/>
        <v>0</v>
      </c>
      <c r="BA148" s="56">
        <v>0</v>
      </c>
      <c r="BB148" s="55">
        <f t="shared" si="90"/>
        <v>3945257676.0850701</v>
      </c>
      <c r="BC148" s="56">
        <v>2422047763.8778</v>
      </c>
      <c r="BD148" s="56">
        <v>1333010932.2089</v>
      </c>
      <c r="BE148" s="56">
        <v>190198979.99836999</v>
      </c>
      <c r="BF148" s="55">
        <f t="shared" si="91"/>
        <v>878105732.86171424</v>
      </c>
      <c r="BG148" s="42">
        <v>172867671.42488801</v>
      </c>
      <c r="BH148" s="42">
        <v>705238061.43682623</v>
      </c>
      <c r="BI148" s="42">
        <v>0</v>
      </c>
      <c r="BJ148" s="55">
        <v>295461776.78478003</v>
      </c>
      <c r="BK148" s="55">
        <f t="shared" si="92"/>
        <v>0</v>
      </c>
      <c r="BL148" s="56">
        <v>0</v>
      </c>
      <c r="BM148" s="55">
        <v>446317679.75984001</v>
      </c>
      <c r="BN148" s="55">
        <f t="shared" si="93"/>
        <v>31883312.600793</v>
      </c>
      <c r="BO148" s="42">
        <v>31883312.600793</v>
      </c>
      <c r="BP148" s="42">
        <v>0</v>
      </c>
      <c r="BQ148" s="55">
        <v>506104946.13887978</v>
      </c>
      <c r="BR148" s="55">
        <f t="shared" si="94"/>
        <v>0</v>
      </c>
      <c r="BS148" s="56"/>
      <c r="BT148" s="42">
        <v>0</v>
      </c>
      <c r="BU148" s="55">
        <f t="shared" si="95"/>
        <v>0</v>
      </c>
      <c r="BV148" s="42">
        <v>0</v>
      </c>
      <c r="BW148" s="42">
        <v>0</v>
      </c>
      <c r="BX148" s="55">
        <f t="shared" si="96"/>
        <v>0</v>
      </c>
      <c r="BY148" s="56">
        <v>0</v>
      </c>
      <c r="BZ148" s="55">
        <v>0</v>
      </c>
      <c r="CA148" s="55">
        <f t="shared" si="97"/>
        <v>0</v>
      </c>
      <c r="CB148" s="56">
        <v>0</v>
      </c>
      <c r="CC148" s="56">
        <v>0</v>
      </c>
      <c r="CD148" s="55">
        <f t="shared" si="98"/>
        <v>20317796.496608</v>
      </c>
      <c r="CE148" s="56">
        <v>20317796.496608</v>
      </c>
      <c r="CF148" s="57">
        <v>0</v>
      </c>
      <c r="CG148" s="56"/>
      <c r="CH148" s="55">
        <f t="shared" si="99"/>
        <v>253453441.76599002</v>
      </c>
      <c r="CI148" s="42">
        <v>129649907.25599</v>
      </c>
      <c r="CJ148" s="42">
        <v>72138597.510000005</v>
      </c>
      <c r="CK148" s="42">
        <v>0</v>
      </c>
      <c r="CL148" s="42">
        <v>51664937</v>
      </c>
      <c r="CM148" s="55">
        <f t="shared" si="100"/>
        <v>0</v>
      </c>
      <c r="CN148" s="56">
        <v>0</v>
      </c>
      <c r="CO148" s="55">
        <f t="shared" si="101"/>
        <v>8113205950.5495319</v>
      </c>
      <c r="CP148" s="58">
        <f t="shared" si="102"/>
        <v>5189771923.8018208</v>
      </c>
      <c r="CQ148" s="59">
        <f t="shared" si="103"/>
        <v>659710544.03678</v>
      </c>
      <c r="CR148" s="59">
        <f t="shared" si="104"/>
        <v>4530061379.7650404</v>
      </c>
      <c r="CS148" s="13">
        <f t="shared" si="105"/>
        <v>1676184560.069592</v>
      </c>
      <c r="CT148" s="60">
        <f t="shared" si="106"/>
        <v>432354260.94648892</v>
      </c>
      <c r="CU148" s="60">
        <f t="shared" si="107"/>
        <v>990376857.35711312</v>
      </c>
      <c r="CV148" s="60">
        <f t="shared" si="108"/>
        <v>253453441.76599002</v>
      </c>
      <c r="CW148" s="15">
        <f t="shared" si="109"/>
        <v>1247249466.6781197</v>
      </c>
      <c r="CX148" s="61">
        <f t="shared" si="76"/>
        <v>419901493.75445998</v>
      </c>
      <c r="CY148" s="61">
        <f t="shared" si="77"/>
        <v>827347972.9236598</v>
      </c>
      <c r="CZ148" s="61">
        <f t="shared" si="110"/>
        <v>0</v>
      </c>
      <c r="DA148" s="114">
        <f t="shared" si="111"/>
        <v>0</v>
      </c>
      <c r="DC148" s="62"/>
      <c r="DD148" s="62"/>
      <c r="DE148" s="62"/>
      <c r="DF148" s="62"/>
      <c r="DG148" s="62"/>
      <c r="DH148" s="63"/>
      <c r="DI148" s="63"/>
      <c r="DJ148" s="63"/>
      <c r="DK148" s="63"/>
      <c r="DL148" s="64"/>
      <c r="DM148" s="34"/>
      <c r="DN148" s="62"/>
      <c r="DO148" s="62"/>
      <c r="DP148" s="62"/>
      <c r="DS148" s="65"/>
    </row>
    <row r="149" spans="1:123" x14ac:dyDescent="0.45">
      <c r="A149" s="1">
        <v>134</v>
      </c>
      <c r="B149" s="42">
        <v>775</v>
      </c>
      <c r="C149" s="42" t="s">
        <v>254</v>
      </c>
      <c r="D149" s="55">
        <f t="shared" si="78"/>
        <v>0</v>
      </c>
      <c r="E149" s="56">
        <v>0</v>
      </c>
      <c r="F149" s="55">
        <f t="shared" si="79"/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55">
        <f t="shared" si="80"/>
        <v>550726896.15785003</v>
      </c>
      <c r="P149" s="56">
        <v>550726896.15785003</v>
      </c>
      <c r="Q149" s="56">
        <v>0</v>
      </c>
      <c r="R149" s="55">
        <f t="shared" si="81"/>
        <v>258789799.3419275</v>
      </c>
      <c r="S149" s="42">
        <v>133703864.0527</v>
      </c>
      <c r="T149" s="42">
        <v>1052575.4124773</v>
      </c>
      <c r="U149" s="42">
        <v>29999999.999998</v>
      </c>
      <c r="V149" s="42">
        <v>5212432.1951222001</v>
      </c>
      <c r="W149" s="42">
        <v>72239999.999984995</v>
      </c>
      <c r="X149" s="42">
        <v>16580927.681645</v>
      </c>
      <c r="Y149" s="42">
        <v>0</v>
      </c>
      <c r="Z149" s="55">
        <f t="shared" si="82"/>
        <v>0</v>
      </c>
      <c r="AA149" s="55">
        <f t="shared" si="83"/>
        <v>0</v>
      </c>
      <c r="AB149" s="42">
        <v>0</v>
      </c>
      <c r="AC149" s="42">
        <v>0</v>
      </c>
      <c r="AD149" s="55">
        <f t="shared" si="84"/>
        <v>0</v>
      </c>
      <c r="AE149" s="42">
        <v>0</v>
      </c>
      <c r="AF149" s="42">
        <v>0</v>
      </c>
      <c r="AG149" s="55">
        <f t="shared" si="85"/>
        <v>0</v>
      </c>
      <c r="AH149" s="42">
        <v>0</v>
      </c>
      <c r="AI149" s="42">
        <v>0</v>
      </c>
      <c r="AJ149" s="55">
        <f t="shared" si="86"/>
        <v>91705244.683777988</v>
      </c>
      <c r="AK149" s="42">
        <v>0</v>
      </c>
      <c r="AL149" s="42">
        <v>0</v>
      </c>
      <c r="AM149" s="42">
        <v>50437884.582163997</v>
      </c>
      <c r="AN149" s="42">
        <v>41267360.101613998</v>
      </c>
      <c r="AO149" s="42">
        <v>0</v>
      </c>
      <c r="AP149" s="55">
        <v>39364996.000380002</v>
      </c>
      <c r="AQ149" s="55">
        <f t="shared" si="87"/>
        <v>49186632.403303996</v>
      </c>
      <c r="AR149" s="42">
        <v>2643800.255728201</v>
      </c>
      <c r="AS149" s="42">
        <v>6168867.2633658005</v>
      </c>
      <c r="AT149" s="42">
        <v>40373964.884209998</v>
      </c>
      <c r="AU149" s="55">
        <f t="shared" si="88"/>
        <v>19335937.5</v>
      </c>
      <c r="AV149" s="42">
        <v>0</v>
      </c>
      <c r="AW149" s="42">
        <v>19335937.5</v>
      </c>
      <c r="AX149" s="55">
        <v>0</v>
      </c>
      <c r="AY149" s="55">
        <v>0</v>
      </c>
      <c r="AZ149" s="55">
        <f t="shared" si="89"/>
        <v>0</v>
      </c>
      <c r="BA149" s="56">
        <v>0</v>
      </c>
      <c r="BB149" s="55">
        <f t="shared" si="90"/>
        <v>839835645.09726</v>
      </c>
      <c r="BC149" s="56">
        <v>554913467.89770997</v>
      </c>
      <c r="BD149" s="56">
        <v>284922177.19954997</v>
      </c>
      <c r="BE149" s="56">
        <v>0</v>
      </c>
      <c r="BF149" s="55">
        <f t="shared" si="91"/>
        <v>253485648.72491425</v>
      </c>
      <c r="BG149" s="42">
        <v>46224724.142018393</v>
      </c>
      <c r="BH149" s="42">
        <v>207260924.58289587</v>
      </c>
      <c r="BI149" s="42">
        <v>0</v>
      </c>
      <c r="BJ149" s="55">
        <v>179408977.07872</v>
      </c>
      <c r="BK149" s="55">
        <f t="shared" si="92"/>
        <v>0</v>
      </c>
      <c r="BL149" s="56">
        <v>0</v>
      </c>
      <c r="BM149" s="55">
        <v>435891684.31866002</v>
      </c>
      <c r="BN149" s="55">
        <f t="shared" si="93"/>
        <v>37077562.102590002</v>
      </c>
      <c r="BO149" s="42">
        <v>37077562.102590002</v>
      </c>
      <c r="BP149" s="42">
        <v>0</v>
      </c>
      <c r="BQ149" s="55">
        <v>506104946.13887978</v>
      </c>
      <c r="BR149" s="55">
        <f t="shared" si="94"/>
        <v>0</v>
      </c>
      <c r="BS149" s="56"/>
      <c r="BT149" s="42">
        <v>0</v>
      </c>
      <c r="BU149" s="55">
        <f t="shared" si="95"/>
        <v>0</v>
      </c>
      <c r="BV149" s="42">
        <v>0</v>
      </c>
      <c r="BW149" s="42">
        <v>0</v>
      </c>
      <c r="BX149" s="55">
        <f t="shared" si="96"/>
        <v>0</v>
      </c>
      <c r="BY149" s="56">
        <v>0</v>
      </c>
      <c r="BZ149" s="55">
        <v>0</v>
      </c>
      <c r="CA149" s="55">
        <f t="shared" si="97"/>
        <v>0</v>
      </c>
      <c r="CB149" s="56">
        <v>0</v>
      </c>
      <c r="CC149" s="56">
        <v>0</v>
      </c>
      <c r="CD149" s="55">
        <f t="shared" si="98"/>
        <v>7572157.4099011999</v>
      </c>
      <c r="CE149" s="56">
        <v>7572157.4099011999</v>
      </c>
      <c r="CF149" s="57">
        <v>0</v>
      </c>
      <c r="CG149" s="56"/>
      <c r="CH149" s="55">
        <f t="shared" si="99"/>
        <v>237508065.75994802</v>
      </c>
      <c r="CI149" s="42">
        <v>73678757.759948</v>
      </c>
      <c r="CJ149" s="42">
        <v>160560000</v>
      </c>
      <c r="CK149" s="42">
        <v>3269308</v>
      </c>
      <c r="CL149" s="42">
        <v>0</v>
      </c>
      <c r="CM149" s="55">
        <f t="shared" si="100"/>
        <v>200000000</v>
      </c>
      <c r="CN149" s="56">
        <v>200000000</v>
      </c>
      <c r="CO149" s="55">
        <f t="shared" si="101"/>
        <v>3705994192.7181129</v>
      </c>
      <c r="CP149" s="58">
        <f t="shared" si="102"/>
        <v>1865819221.5741501</v>
      </c>
      <c r="CQ149" s="59">
        <f t="shared" si="103"/>
        <v>550726896.15785003</v>
      </c>
      <c r="CR149" s="59">
        <f t="shared" si="104"/>
        <v>1315092325.4163001</v>
      </c>
      <c r="CS149" s="13">
        <f t="shared" si="105"/>
        <v>843619865.74258494</v>
      </c>
      <c r="CT149" s="60">
        <f t="shared" si="106"/>
        <v>258789799.3419275</v>
      </c>
      <c r="CU149" s="60">
        <f t="shared" si="107"/>
        <v>347322000.64070946</v>
      </c>
      <c r="CV149" s="60">
        <f t="shared" si="108"/>
        <v>237508065.75994802</v>
      </c>
      <c r="CW149" s="15">
        <f t="shared" si="109"/>
        <v>996555105.40137768</v>
      </c>
      <c r="CX149" s="61">
        <f t="shared" si="76"/>
        <v>91705244.683777988</v>
      </c>
      <c r="CY149" s="61">
        <f t="shared" si="77"/>
        <v>704849860.71759975</v>
      </c>
      <c r="CZ149" s="61">
        <f t="shared" si="110"/>
        <v>200000000</v>
      </c>
      <c r="DA149" s="114">
        <f t="shared" si="111"/>
        <v>0</v>
      </c>
      <c r="DC149" s="62"/>
      <c r="DD149" s="62"/>
      <c r="DE149" s="62"/>
      <c r="DF149" s="62"/>
      <c r="DG149" s="62"/>
      <c r="DH149" s="63"/>
      <c r="DI149" s="63"/>
      <c r="DJ149" s="63"/>
      <c r="DK149" s="63"/>
      <c r="DL149" s="64"/>
      <c r="DM149" s="34"/>
      <c r="DN149" s="62"/>
      <c r="DO149" s="62"/>
      <c r="DP149" s="62"/>
      <c r="DS149" s="65"/>
    </row>
    <row r="150" spans="1:123" x14ac:dyDescent="0.45">
      <c r="A150" s="1">
        <v>135</v>
      </c>
      <c r="B150" s="42">
        <v>776</v>
      </c>
      <c r="C150" s="42" t="s">
        <v>255</v>
      </c>
      <c r="D150" s="55">
        <f t="shared" si="78"/>
        <v>0</v>
      </c>
      <c r="E150" s="56">
        <v>0</v>
      </c>
      <c r="F150" s="55">
        <f t="shared" si="79"/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55">
        <f t="shared" si="80"/>
        <v>544066243.07729006</v>
      </c>
      <c r="P150" s="56">
        <v>544066243.07729006</v>
      </c>
      <c r="Q150" s="56">
        <v>0</v>
      </c>
      <c r="R150" s="55">
        <f t="shared" si="81"/>
        <v>302526835.4008891</v>
      </c>
      <c r="S150" s="42">
        <v>189357299.61708999</v>
      </c>
      <c r="T150" s="42">
        <v>1962543.8335859</v>
      </c>
      <c r="U150" s="42">
        <v>29999999.999998</v>
      </c>
      <c r="V150" s="42">
        <v>5212432.1951222001</v>
      </c>
      <c r="W150" s="42">
        <v>63239999.999984004</v>
      </c>
      <c r="X150" s="42">
        <v>12754559.755108999</v>
      </c>
      <c r="Y150" s="42">
        <v>0</v>
      </c>
      <c r="Z150" s="55">
        <f t="shared" si="82"/>
        <v>0</v>
      </c>
      <c r="AA150" s="55">
        <f t="shared" si="83"/>
        <v>0</v>
      </c>
      <c r="AB150" s="42">
        <v>0</v>
      </c>
      <c r="AC150" s="42">
        <v>0</v>
      </c>
      <c r="AD150" s="55">
        <f t="shared" si="84"/>
        <v>0</v>
      </c>
      <c r="AE150" s="42">
        <v>0</v>
      </c>
      <c r="AF150" s="42">
        <v>0</v>
      </c>
      <c r="AG150" s="55">
        <f t="shared" si="85"/>
        <v>0</v>
      </c>
      <c r="AH150" s="42">
        <v>0</v>
      </c>
      <c r="AI150" s="42">
        <v>0</v>
      </c>
      <c r="AJ150" s="55">
        <f t="shared" si="86"/>
        <v>242397016.57302999</v>
      </c>
      <c r="AK150" s="42">
        <v>0</v>
      </c>
      <c r="AL150" s="42">
        <v>0</v>
      </c>
      <c r="AM150" s="42">
        <v>133318359.13124999</v>
      </c>
      <c r="AN150" s="42">
        <v>109078657.44178</v>
      </c>
      <c r="AO150" s="42">
        <v>0</v>
      </c>
      <c r="AP150" s="55">
        <v>56081796.160191</v>
      </c>
      <c r="AQ150" s="55">
        <f t="shared" si="87"/>
        <v>53998144.388397798</v>
      </c>
      <c r="AR150" s="42">
        <v>4327253.8505681399</v>
      </c>
      <c r="AS150" s="42">
        <v>10096925.65132566</v>
      </c>
      <c r="AT150" s="42">
        <v>39573964.886504002</v>
      </c>
      <c r="AU150" s="55">
        <f t="shared" si="88"/>
        <v>12890625</v>
      </c>
      <c r="AV150" s="42">
        <v>0</v>
      </c>
      <c r="AW150" s="42">
        <v>12890625</v>
      </c>
      <c r="AX150" s="55">
        <v>0</v>
      </c>
      <c r="AY150" s="55">
        <v>0</v>
      </c>
      <c r="AZ150" s="55">
        <f t="shared" si="89"/>
        <v>0</v>
      </c>
      <c r="BA150" s="56">
        <v>0</v>
      </c>
      <c r="BB150" s="55">
        <f t="shared" si="90"/>
        <v>1463682789.6041801</v>
      </c>
      <c r="BC150" s="56">
        <v>1237308362.8852</v>
      </c>
      <c r="BD150" s="56">
        <v>226374426.71898001</v>
      </c>
      <c r="BE150" s="56">
        <v>0</v>
      </c>
      <c r="BF150" s="55">
        <f t="shared" si="91"/>
        <v>588319748.59707654</v>
      </c>
      <c r="BG150" s="42">
        <v>102053513.34151027</v>
      </c>
      <c r="BH150" s="42">
        <v>486266235.25556624</v>
      </c>
      <c r="BI150" s="42">
        <v>0</v>
      </c>
      <c r="BJ150" s="55">
        <v>254628472.29743999</v>
      </c>
      <c r="BK150" s="55">
        <f t="shared" si="92"/>
        <v>0</v>
      </c>
      <c r="BL150" s="56">
        <v>0</v>
      </c>
      <c r="BM150" s="55">
        <v>541092026.99960995</v>
      </c>
      <c r="BN150" s="55">
        <f t="shared" si="93"/>
        <v>35581558.205452003</v>
      </c>
      <c r="BO150" s="42">
        <v>35581558.205452003</v>
      </c>
      <c r="BP150" s="42">
        <v>0</v>
      </c>
      <c r="BQ150" s="55">
        <v>6012897.1543797618</v>
      </c>
      <c r="BR150" s="55">
        <f t="shared" si="94"/>
        <v>0</v>
      </c>
      <c r="BS150" s="56"/>
      <c r="BT150" s="42">
        <v>0</v>
      </c>
      <c r="BU150" s="55">
        <f t="shared" si="95"/>
        <v>0</v>
      </c>
      <c r="BV150" s="42">
        <v>0</v>
      </c>
      <c r="BW150" s="42">
        <v>0</v>
      </c>
      <c r="BX150" s="55">
        <f t="shared" si="96"/>
        <v>0</v>
      </c>
      <c r="BY150" s="56">
        <v>0</v>
      </c>
      <c r="BZ150" s="55">
        <v>0</v>
      </c>
      <c r="CA150" s="55">
        <f t="shared" si="97"/>
        <v>0</v>
      </c>
      <c r="CB150" s="56">
        <v>0</v>
      </c>
      <c r="CC150" s="56">
        <v>0</v>
      </c>
      <c r="CD150" s="55">
        <f t="shared" si="98"/>
        <v>14487545.201236</v>
      </c>
      <c r="CE150" s="56">
        <v>14487545.201236</v>
      </c>
      <c r="CF150" s="57">
        <v>0</v>
      </c>
      <c r="CG150" s="56"/>
      <c r="CH150" s="55">
        <f t="shared" si="99"/>
        <v>96738982.706908002</v>
      </c>
      <c r="CI150" s="42">
        <v>51786969.826908</v>
      </c>
      <c r="CJ150" s="42">
        <v>32965605.879999999</v>
      </c>
      <c r="CK150" s="42">
        <v>0</v>
      </c>
      <c r="CL150" s="42">
        <v>11986407</v>
      </c>
      <c r="CM150" s="55">
        <f t="shared" si="100"/>
        <v>0</v>
      </c>
      <c r="CN150" s="56">
        <v>0</v>
      </c>
      <c r="CO150" s="55">
        <f t="shared" si="101"/>
        <v>4212504681.3660808</v>
      </c>
      <c r="CP150" s="58">
        <f t="shared" si="102"/>
        <v>2604922855.8412714</v>
      </c>
      <c r="CQ150" s="59">
        <f t="shared" si="103"/>
        <v>544066243.07729006</v>
      </c>
      <c r="CR150" s="59">
        <f t="shared" si="104"/>
        <v>2060856612.7639811</v>
      </c>
      <c r="CS150" s="13">
        <f t="shared" si="105"/>
        <v>1091652814.4999595</v>
      </c>
      <c r="CT150" s="60">
        <f t="shared" si="106"/>
        <v>302526835.4008891</v>
      </c>
      <c r="CU150" s="60">
        <f t="shared" si="107"/>
        <v>692386996.39216232</v>
      </c>
      <c r="CV150" s="60">
        <f t="shared" si="108"/>
        <v>96738982.706908002</v>
      </c>
      <c r="CW150" s="15">
        <f t="shared" si="109"/>
        <v>515929011.02484977</v>
      </c>
      <c r="CX150" s="61">
        <f t="shared" si="76"/>
        <v>242397016.57302999</v>
      </c>
      <c r="CY150" s="61">
        <f t="shared" si="77"/>
        <v>273531994.45181978</v>
      </c>
      <c r="CZ150" s="61">
        <f t="shared" si="110"/>
        <v>0</v>
      </c>
      <c r="DA150" s="114">
        <f t="shared" si="111"/>
        <v>0</v>
      </c>
      <c r="DC150" s="62"/>
      <c r="DD150" s="62"/>
      <c r="DE150" s="62"/>
      <c r="DF150" s="62"/>
      <c r="DG150" s="62"/>
      <c r="DH150" s="63"/>
      <c r="DI150" s="63"/>
      <c r="DJ150" s="63"/>
      <c r="DK150" s="63"/>
      <c r="DL150" s="64"/>
      <c r="DM150" s="34"/>
      <c r="DN150" s="62"/>
      <c r="DO150" s="62"/>
      <c r="DP150" s="62"/>
      <c r="DS150" s="65"/>
    </row>
    <row r="151" spans="1:123" x14ac:dyDescent="0.45">
      <c r="A151" s="1">
        <v>136</v>
      </c>
      <c r="B151" s="42">
        <v>777</v>
      </c>
      <c r="C151" s="42" t="s">
        <v>256</v>
      </c>
      <c r="D151" s="55">
        <f t="shared" si="78"/>
        <v>0</v>
      </c>
      <c r="E151" s="56">
        <v>0</v>
      </c>
      <c r="F151" s="55">
        <f t="shared" si="79"/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55">
        <f t="shared" si="80"/>
        <v>603298519.15723002</v>
      </c>
      <c r="P151" s="56">
        <v>603298519.15723002</v>
      </c>
      <c r="Q151" s="56">
        <v>0</v>
      </c>
      <c r="R151" s="55">
        <f t="shared" si="81"/>
        <v>339575426.14668959</v>
      </c>
      <c r="S151" s="42">
        <v>170760902.43932</v>
      </c>
      <c r="T151" s="42">
        <v>3809643.9122544001</v>
      </c>
      <c r="U151" s="42">
        <v>29999999.999998</v>
      </c>
      <c r="V151" s="42">
        <v>5212432.1951222001</v>
      </c>
      <c r="W151" s="42">
        <v>108959999.99998</v>
      </c>
      <c r="X151" s="42">
        <v>20832447.600015</v>
      </c>
      <c r="Y151" s="42">
        <v>0</v>
      </c>
      <c r="Z151" s="55">
        <f t="shared" si="82"/>
        <v>0</v>
      </c>
      <c r="AA151" s="55">
        <f t="shared" si="83"/>
        <v>0</v>
      </c>
      <c r="AB151" s="42">
        <v>0</v>
      </c>
      <c r="AC151" s="42">
        <v>0</v>
      </c>
      <c r="AD151" s="55">
        <f t="shared" si="84"/>
        <v>0</v>
      </c>
      <c r="AE151" s="42">
        <v>0</v>
      </c>
      <c r="AF151" s="42">
        <v>0</v>
      </c>
      <c r="AG151" s="55">
        <f t="shared" si="85"/>
        <v>0</v>
      </c>
      <c r="AH151" s="42">
        <v>0</v>
      </c>
      <c r="AI151" s="42">
        <v>0</v>
      </c>
      <c r="AJ151" s="55">
        <f t="shared" si="86"/>
        <v>128425081.810233</v>
      </c>
      <c r="AK151" s="42">
        <v>0</v>
      </c>
      <c r="AL151" s="42">
        <v>0</v>
      </c>
      <c r="AM151" s="42">
        <v>70633795.004151002</v>
      </c>
      <c r="AN151" s="42">
        <v>57791286.806082003</v>
      </c>
      <c r="AO151" s="42">
        <v>0</v>
      </c>
      <c r="AP151" s="55">
        <v>48824800.000353001</v>
      </c>
      <c r="AQ151" s="55">
        <f t="shared" si="87"/>
        <v>51614577.045036897</v>
      </c>
      <c r="AR151" s="42">
        <v>3372183.6482480699</v>
      </c>
      <c r="AS151" s="42">
        <v>7868428.5125788292</v>
      </c>
      <c r="AT151" s="42">
        <v>40373964.884209998</v>
      </c>
      <c r="AU151" s="55">
        <f t="shared" si="88"/>
        <v>19335937.5</v>
      </c>
      <c r="AV151" s="42">
        <v>0</v>
      </c>
      <c r="AW151" s="42">
        <v>19335937.5</v>
      </c>
      <c r="AX151" s="55">
        <v>0</v>
      </c>
      <c r="AY151" s="55">
        <v>0</v>
      </c>
      <c r="AZ151" s="55">
        <f t="shared" si="89"/>
        <v>0</v>
      </c>
      <c r="BA151" s="56">
        <v>0</v>
      </c>
      <c r="BB151" s="55">
        <f t="shared" si="90"/>
        <v>3977646399.3410497</v>
      </c>
      <c r="BC151" s="56">
        <v>1636097788.8039999</v>
      </c>
      <c r="BD151" s="56">
        <v>1890679294.5413001</v>
      </c>
      <c r="BE151" s="56">
        <v>450869315.99575001</v>
      </c>
      <c r="BF151" s="55">
        <f t="shared" si="91"/>
        <v>735902565.78217995</v>
      </c>
      <c r="BG151" s="42">
        <v>111188469.54974106</v>
      </c>
      <c r="BH151" s="42">
        <v>190062096.23243892</v>
      </c>
      <c r="BI151" s="42">
        <v>434652000</v>
      </c>
      <c r="BJ151" s="55">
        <v>206851598.72846001</v>
      </c>
      <c r="BK151" s="55">
        <f t="shared" si="92"/>
        <v>0</v>
      </c>
      <c r="BL151" s="56">
        <v>0</v>
      </c>
      <c r="BM151" s="55">
        <v>525037404.95999998</v>
      </c>
      <c r="BN151" s="55">
        <f t="shared" si="93"/>
        <v>16811754.398669999</v>
      </c>
      <c r="BO151" s="42">
        <v>16811754.398669999</v>
      </c>
      <c r="BP151" s="42">
        <v>0</v>
      </c>
      <c r="BQ151" s="55">
        <v>6012897.1543797618</v>
      </c>
      <c r="BR151" s="55">
        <f t="shared" si="94"/>
        <v>0</v>
      </c>
      <c r="BS151" s="56"/>
      <c r="BT151" s="42">
        <v>0</v>
      </c>
      <c r="BU151" s="55">
        <f t="shared" si="95"/>
        <v>0</v>
      </c>
      <c r="BV151" s="42">
        <v>0</v>
      </c>
      <c r="BW151" s="42">
        <v>0</v>
      </c>
      <c r="BX151" s="55">
        <f t="shared" si="96"/>
        <v>0</v>
      </c>
      <c r="BY151" s="56">
        <v>0</v>
      </c>
      <c r="BZ151" s="55">
        <v>0</v>
      </c>
      <c r="CA151" s="55">
        <f t="shared" si="97"/>
        <v>0</v>
      </c>
      <c r="CB151" s="56">
        <v>0</v>
      </c>
      <c r="CC151" s="56">
        <v>0</v>
      </c>
      <c r="CD151" s="55">
        <f t="shared" si="98"/>
        <v>10858290.724067001</v>
      </c>
      <c r="CE151" s="56">
        <v>10858290.724067001</v>
      </c>
      <c r="CF151" s="57">
        <v>0</v>
      </c>
      <c r="CG151" s="56"/>
      <c r="CH151" s="55">
        <f t="shared" si="99"/>
        <v>657600088.34153998</v>
      </c>
      <c r="CI151" s="42">
        <v>187276303.95153999</v>
      </c>
      <c r="CJ151" s="42">
        <v>413813500.38999999</v>
      </c>
      <c r="CK151" s="42">
        <v>0</v>
      </c>
      <c r="CL151" s="42">
        <v>56510284</v>
      </c>
      <c r="CM151" s="55">
        <f t="shared" si="100"/>
        <v>0</v>
      </c>
      <c r="CN151" s="56">
        <v>0</v>
      </c>
      <c r="CO151" s="55">
        <f t="shared" si="101"/>
        <v>7327795341.0898895</v>
      </c>
      <c r="CP151" s="58">
        <f t="shared" si="102"/>
        <v>5154807123.4586325</v>
      </c>
      <c r="CQ151" s="59">
        <f t="shared" si="103"/>
        <v>603298519.15723002</v>
      </c>
      <c r="CR151" s="59">
        <f t="shared" si="104"/>
        <v>4551508604.3014021</v>
      </c>
      <c r="CS151" s="13">
        <f t="shared" si="105"/>
        <v>1812362702.4381833</v>
      </c>
      <c r="CT151" s="60">
        <f t="shared" si="106"/>
        <v>339575426.14668959</v>
      </c>
      <c r="CU151" s="60">
        <f t="shared" si="107"/>
        <v>815187187.94995379</v>
      </c>
      <c r="CV151" s="60">
        <f t="shared" si="108"/>
        <v>657600088.34153998</v>
      </c>
      <c r="CW151" s="15">
        <f t="shared" si="109"/>
        <v>360625515.1930728</v>
      </c>
      <c r="CX151" s="61">
        <f t="shared" si="76"/>
        <v>128425081.810233</v>
      </c>
      <c r="CY151" s="61">
        <f t="shared" si="77"/>
        <v>232200433.38283977</v>
      </c>
      <c r="CZ151" s="61">
        <f t="shared" si="110"/>
        <v>0</v>
      </c>
      <c r="DA151" s="114">
        <f t="shared" si="111"/>
        <v>0</v>
      </c>
      <c r="DC151" s="62"/>
      <c r="DD151" s="62"/>
      <c r="DE151" s="62"/>
      <c r="DF151" s="62"/>
      <c r="DG151" s="62"/>
      <c r="DH151" s="63"/>
      <c r="DI151" s="63"/>
      <c r="DJ151" s="63"/>
      <c r="DK151" s="63"/>
      <c r="DL151" s="64"/>
      <c r="DM151" s="34"/>
      <c r="DN151" s="62"/>
      <c r="DO151" s="62"/>
      <c r="DP151" s="62"/>
      <c r="DS151" s="65"/>
    </row>
    <row r="152" spans="1:123" x14ac:dyDescent="0.45">
      <c r="A152" s="1">
        <v>137</v>
      </c>
      <c r="B152" s="42">
        <v>778</v>
      </c>
      <c r="C152" s="42" t="s">
        <v>257</v>
      </c>
      <c r="D152" s="55">
        <f t="shared" si="78"/>
        <v>0</v>
      </c>
      <c r="E152" s="56">
        <v>0</v>
      </c>
      <c r="F152" s="55">
        <f t="shared" si="79"/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55">
        <f t="shared" si="80"/>
        <v>605184332.27708995</v>
      </c>
      <c r="P152" s="56">
        <v>605184332.27708995</v>
      </c>
      <c r="Q152" s="56">
        <v>0</v>
      </c>
      <c r="R152" s="55">
        <f t="shared" si="81"/>
        <v>273174311.42643565</v>
      </c>
      <c r="S152" s="42">
        <v>160715392.11752999</v>
      </c>
      <c r="T152" s="42">
        <v>3470103.4566174001</v>
      </c>
      <c r="U152" s="42">
        <v>29999999.999998</v>
      </c>
      <c r="V152" s="42">
        <v>5212432.1951222001</v>
      </c>
      <c r="W152" s="42">
        <v>55920000.000014</v>
      </c>
      <c r="X152" s="42">
        <v>17856383.657154001</v>
      </c>
      <c r="Y152" s="42">
        <v>0</v>
      </c>
      <c r="Z152" s="55">
        <f t="shared" si="82"/>
        <v>0</v>
      </c>
      <c r="AA152" s="55">
        <f t="shared" si="83"/>
        <v>0</v>
      </c>
      <c r="AB152" s="42">
        <v>0</v>
      </c>
      <c r="AC152" s="42">
        <v>0</v>
      </c>
      <c r="AD152" s="55">
        <f t="shared" si="84"/>
        <v>0</v>
      </c>
      <c r="AE152" s="42">
        <v>0</v>
      </c>
      <c r="AF152" s="42">
        <v>0</v>
      </c>
      <c r="AG152" s="55">
        <f t="shared" si="85"/>
        <v>0</v>
      </c>
      <c r="AH152" s="42">
        <v>0</v>
      </c>
      <c r="AI152" s="42">
        <v>0</v>
      </c>
      <c r="AJ152" s="55">
        <f t="shared" si="86"/>
        <v>120423010.48867799</v>
      </c>
      <c r="AK152" s="42">
        <v>0</v>
      </c>
      <c r="AL152" s="42">
        <v>0</v>
      </c>
      <c r="AM152" s="42">
        <v>66232655.776764996</v>
      </c>
      <c r="AN152" s="42">
        <v>54190354.711912997</v>
      </c>
      <c r="AO152" s="42">
        <v>0</v>
      </c>
      <c r="AP152" s="55">
        <v>45784475.919895001</v>
      </c>
      <c r="AQ152" s="55">
        <f t="shared" si="87"/>
        <v>51000278.191987902</v>
      </c>
      <c r="AR152" s="42">
        <v>3187893.9923333703</v>
      </c>
      <c r="AS152" s="42">
        <v>7438419.31544453</v>
      </c>
      <c r="AT152" s="42">
        <v>40373964.884209998</v>
      </c>
      <c r="AU152" s="55">
        <f t="shared" si="88"/>
        <v>19335937.5</v>
      </c>
      <c r="AV152" s="42">
        <v>0</v>
      </c>
      <c r="AW152" s="42">
        <v>19335937.5</v>
      </c>
      <c r="AX152" s="55">
        <v>0</v>
      </c>
      <c r="AY152" s="55">
        <v>0</v>
      </c>
      <c r="AZ152" s="55">
        <f t="shared" si="89"/>
        <v>0</v>
      </c>
      <c r="BA152" s="56">
        <v>0</v>
      </c>
      <c r="BB152" s="55">
        <f t="shared" si="90"/>
        <v>2928691323.0901003</v>
      </c>
      <c r="BC152" s="56">
        <v>1241591844.4566</v>
      </c>
      <c r="BD152" s="56">
        <v>1687099478.6335001</v>
      </c>
      <c r="BE152" s="56">
        <v>0</v>
      </c>
      <c r="BF152" s="55">
        <f t="shared" si="91"/>
        <v>261677328.48097038</v>
      </c>
      <c r="BG152" s="42">
        <v>81178773.574690342</v>
      </c>
      <c r="BH152" s="42">
        <v>180498554.90628004</v>
      </c>
      <c r="BI152" s="42">
        <v>0</v>
      </c>
      <c r="BJ152" s="55">
        <v>201208089.17738</v>
      </c>
      <c r="BK152" s="55">
        <f t="shared" si="92"/>
        <v>0</v>
      </c>
      <c r="BL152" s="56">
        <v>0</v>
      </c>
      <c r="BM152" s="55">
        <v>724070539.91965997</v>
      </c>
      <c r="BN152" s="55">
        <f t="shared" si="93"/>
        <v>21234735.877280999</v>
      </c>
      <c r="BO152" s="42">
        <v>21234735.877280999</v>
      </c>
      <c r="BP152" s="42">
        <v>0</v>
      </c>
      <c r="BQ152" s="55">
        <v>512117843.29395312</v>
      </c>
      <c r="BR152" s="55">
        <f t="shared" si="94"/>
        <v>0</v>
      </c>
      <c r="BS152" s="56"/>
      <c r="BT152" s="42">
        <v>0</v>
      </c>
      <c r="BU152" s="55">
        <f t="shared" si="95"/>
        <v>0</v>
      </c>
      <c r="BV152" s="42">
        <v>0</v>
      </c>
      <c r="BW152" s="42">
        <v>0</v>
      </c>
      <c r="BX152" s="55">
        <f t="shared" si="96"/>
        <v>0</v>
      </c>
      <c r="BY152" s="56">
        <v>0</v>
      </c>
      <c r="BZ152" s="55">
        <v>0</v>
      </c>
      <c r="CA152" s="55">
        <f t="shared" si="97"/>
        <v>0</v>
      </c>
      <c r="CB152" s="56">
        <v>0</v>
      </c>
      <c r="CC152" s="56">
        <v>0</v>
      </c>
      <c r="CD152" s="55">
        <f t="shared" si="98"/>
        <v>9993791.9677959997</v>
      </c>
      <c r="CE152" s="56">
        <v>9993791.9677959997</v>
      </c>
      <c r="CF152" s="57">
        <v>0</v>
      </c>
      <c r="CG152" s="56"/>
      <c r="CH152" s="55">
        <f t="shared" si="99"/>
        <v>462684602.92223001</v>
      </c>
      <c r="CI152" s="42">
        <v>187936685.38223001</v>
      </c>
      <c r="CJ152" s="42">
        <v>274747917.54000002</v>
      </c>
      <c r="CK152" s="42">
        <v>0</v>
      </c>
      <c r="CL152" s="42">
        <v>0</v>
      </c>
      <c r="CM152" s="55">
        <f t="shared" si="100"/>
        <v>0</v>
      </c>
      <c r="CN152" s="56">
        <v>0</v>
      </c>
      <c r="CO152" s="55">
        <f t="shared" si="101"/>
        <v>6236580600.5334578</v>
      </c>
      <c r="CP152" s="58">
        <f t="shared" si="102"/>
        <v>4303730671.2067451</v>
      </c>
      <c r="CQ152" s="59">
        <f t="shared" si="103"/>
        <v>605184332.27708995</v>
      </c>
      <c r="CR152" s="59">
        <f t="shared" si="104"/>
        <v>3698546338.9296556</v>
      </c>
      <c r="CS152" s="13">
        <f t="shared" si="105"/>
        <v>1079765048.8667009</v>
      </c>
      <c r="CT152" s="60">
        <f t="shared" si="106"/>
        <v>273174311.42643565</v>
      </c>
      <c r="CU152" s="60">
        <f t="shared" si="107"/>
        <v>343906134.51803529</v>
      </c>
      <c r="CV152" s="60">
        <f t="shared" si="108"/>
        <v>462684602.92223001</v>
      </c>
      <c r="CW152" s="15">
        <f t="shared" si="109"/>
        <v>853084880.46001112</v>
      </c>
      <c r="CX152" s="61">
        <f t="shared" si="76"/>
        <v>120423010.48867799</v>
      </c>
      <c r="CY152" s="61">
        <f t="shared" si="77"/>
        <v>732661869.97133315</v>
      </c>
      <c r="CZ152" s="61">
        <f t="shared" si="110"/>
        <v>0</v>
      </c>
      <c r="DA152" s="114">
        <f t="shared" si="111"/>
        <v>0</v>
      </c>
      <c r="DC152" s="62"/>
      <c r="DD152" s="62"/>
      <c r="DE152" s="62"/>
      <c r="DF152" s="62"/>
      <c r="DG152" s="62"/>
      <c r="DH152" s="63"/>
      <c r="DI152" s="63"/>
      <c r="DJ152" s="63"/>
      <c r="DK152" s="63"/>
      <c r="DL152" s="64"/>
      <c r="DM152" s="34"/>
      <c r="DN152" s="62"/>
      <c r="DO152" s="62"/>
      <c r="DP152" s="62"/>
      <c r="DS152" s="65"/>
    </row>
    <row r="153" spans="1:123" x14ac:dyDescent="0.45">
      <c r="A153" s="1">
        <v>138</v>
      </c>
      <c r="B153" s="42">
        <v>779</v>
      </c>
      <c r="C153" s="42" t="s">
        <v>258</v>
      </c>
      <c r="D153" s="55">
        <f t="shared" si="78"/>
        <v>0</v>
      </c>
      <c r="E153" s="56">
        <v>0</v>
      </c>
      <c r="F153" s="55">
        <f t="shared" si="79"/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55">
        <f t="shared" si="80"/>
        <v>642907044</v>
      </c>
      <c r="P153" s="56">
        <v>642907044</v>
      </c>
      <c r="Q153" s="56">
        <v>0</v>
      </c>
      <c r="R153" s="55">
        <f t="shared" si="81"/>
        <v>1084608211.0409715</v>
      </c>
      <c r="S153" s="42">
        <v>823808422.97491002</v>
      </c>
      <c r="T153" s="42">
        <v>5945500.5076513002</v>
      </c>
      <c r="U153" s="42">
        <v>29999999.999998</v>
      </c>
      <c r="V153" s="42">
        <v>5212432.1951222001</v>
      </c>
      <c r="W153" s="42">
        <v>186480000</v>
      </c>
      <c r="X153" s="42">
        <v>33161855.363290001</v>
      </c>
      <c r="Y153" s="42">
        <v>0</v>
      </c>
      <c r="Z153" s="55">
        <f t="shared" si="82"/>
        <v>0</v>
      </c>
      <c r="AA153" s="55">
        <f t="shared" si="83"/>
        <v>0</v>
      </c>
      <c r="AB153" s="42">
        <v>0</v>
      </c>
      <c r="AC153" s="42">
        <v>0</v>
      </c>
      <c r="AD153" s="55">
        <f t="shared" si="84"/>
        <v>0</v>
      </c>
      <c r="AE153" s="42">
        <v>0</v>
      </c>
      <c r="AF153" s="42">
        <v>0</v>
      </c>
      <c r="AG153" s="55">
        <f t="shared" si="85"/>
        <v>0</v>
      </c>
      <c r="AH153" s="42">
        <v>0</v>
      </c>
      <c r="AI153" s="42">
        <v>0</v>
      </c>
      <c r="AJ153" s="55">
        <f t="shared" si="86"/>
        <v>822209413.24932003</v>
      </c>
      <c r="AK153" s="42">
        <v>0</v>
      </c>
      <c r="AL153" s="42">
        <v>0</v>
      </c>
      <c r="AM153" s="42">
        <v>452215177.34169</v>
      </c>
      <c r="AN153" s="42">
        <v>369994235.90763003</v>
      </c>
      <c r="AO153" s="42">
        <v>0</v>
      </c>
      <c r="AP153" s="55">
        <v>31138600.000353001</v>
      </c>
      <c r="AQ153" s="55">
        <f t="shared" si="87"/>
        <v>99930581.853979006</v>
      </c>
      <c r="AR153" s="42">
        <v>17626985.091619201</v>
      </c>
      <c r="AS153" s="42">
        <v>41129631.880444802</v>
      </c>
      <c r="AT153" s="42">
        <v>41173964.881915003</v>
      </c>
      <c r="AU153" s="55">
        <f t="shared" si="88"/>
        <v>25781250</v>
      </c>
      <c r="AV153" s="42">
        <v>0</v>
      </c>
      <c r="AW153" s="42">
        <v>25781250</v>
      </c>
      <c r="AX153" s="55">
        <v>0</v>
      </c>
      <c r="AY153" s="55">
        <v>0</v>
      </c>
      <c r="AZ153" s="55">
        <f t="shared" si="89"/>
        <v>0</v>
      </c>
      <c r="BA153" s="56">
        <v>0</v>
      </c>
      <c r="BB153" s="55">
        <f t="shared" si="90"/>
        <v>5020763315.9971895</v>
      </c>
      <c r="BC153" s="56">
        <v>3379854263.9994998</v>
      </c>
      <c r="BD153" s="56">
        <v>1296249071.9979999</v>
      </c>
      <c r="BE153" s="56">
        <v>344659979.99969</v>
      </c>
      <c r="BF153" s="55">
        <f t="shared" si="91"/>
        <v>1199214633.7383251</v>
      </c>
      <c r="BG153" s="42">
        <v>213466355.33591908</v>
      </c>
      <c r="BH153" s="42">
        <v>901352857.61032689</v>
      </c>
      <c r="BI153" s="42">
        <v>84395420.79207921</v>
      </c>
      <c r="BJ153" s="55">
        <v>682019194.22266996</v>
      </c>
      <c r="BK153" s="55">
        <f t="shared" si="92"/>
        <v>0</v>
      </c>
      <c r="BL153" s="56">
        <v>0</v>
      </c>
      <c r="BM153" s="55">
        <v>1421318807.9995</v>
      </c>
      <c r="BN153" s="55">
        <f t="shared" si="93"/>
        <v>225407326.32052001</v>
      </c>
      <c r="BO153" s="42">
        <v>225407326.32052001</v>
      </c>
      <c r="BP153" s="42">
        <v>0</v>
      </c>
      <c r="BQ153" s="55">
        <v>42090280.082045555</v>
      </c>
      <c r="BR153" s="55">
        <f t="shared" si="94"/>
        <v>0</v>
      </c>
      <c r="BS153" s="56"/>
      <c r="BT153" s="42">
        <v>0</v>
      </c>
      <c r="BU153" s="55">
        <f t="shared" si="95"/>
        <v>0</v>
      </c>
      <c r="BV153" s="42">
        <v>0</v>
      </c>
      <c r="BW153" s="42">
        <v>0</v>
      </c>
      <c r="BX153" s="55">
        <f t="shared" si="96"/>
        <v>0</v>
      </c>
      <c r="BY153" s="56">
        <v>0</v>
      </c>
      <c r="BZ153" s="55">
        <v>0</v>
      </c>
      <c r="CA153" s="55">
        <f t="shared" si="97"/>
        <v>0</v>
      </c>
      <c r="CB153" s="56">
        <v>0</v>
      </c>
      <c r="CC153" s="56">
        <v>0</v>
      </c>
      <c r="CD153" s="55">
        <f t="shared" si="98"/>
        <v>72756646.218973994</v>
      </c>
      <c r="CE153" s="56">
        <v>72756646.218973994</v>
      </c>
      <c r="CF153" s="57">
        <v>0</v>
      </c>
      <c r="CG153" s="56"/>
      <c r="CH153" s="55">
        <f t="shared" si="99"/>
        <v>579796685.03587902</v>
      </c>
      <c r="CI153" s="42">
        <v>81845070.045879006</v>
      </c>
      <c r="CJ153" s="42">
        <v>497951614.99000001</v>
      </c>
      <c r="CK153" s="42">
        <v>0</v>
      </c>
      <c r="CL153" s="42">
        <v>0</v>
      </c>
      <c r="CM153" s="55">
        <f t="shared" si="100"/>
        <v>0</v>
      </c>
      <c r="CN153" s="56">
        <v>0</v>
      </c>
      <c r="CO153" s="55">
        <f t="shared" si="101"/>
        <v>11949941989.759727</v>
      </c>
      <c r="CP153" s="58">
        <f t="shared" si="102"/>
        <v>7116127767.9970427</v>
      </c>
      <c r="CQ153" s="59">
        <f t="shared" si="103"/>
        <v>642907044</v>
      </c>
      <c r="CR153" s="59">
        <f t="shared" si="104"/>
        <v>6473220723.9970427</v>
      </c>
      <c r="CS153" s="13">
        <f t="shared" si="105"/>
        <v>3261714084.2086487</v>
      </c>
      <c r="CT153" s="60">
        <f t="shared" si="106"/>
        <v>1084608211.0409715</v>
      </c>
      <c r="CU153" s="60">
        <f t="shared" si="107"/>
        <v>1597309188.1317983</v>
      </c>
      <c r="CV153" s="60">
        <f t="shared" si="108"/>
        <v>579796685.03587902</v>
      </c>
      <c r="CW153" s="15">
        <f t="shared" si="109"/>
        <v>1572100137.5540357</v>
      </c>
      <c r="CX153" s="61">
        <f t="shared" si="76"/>
        <v>822209413.24932003</v>
      </c>
      <c r="CY153" s="61">
        <f t="shared" si="77"/>
        <v>749890724.30471551</v>
      </c>
      <c r="CZ153" s="61">
        <f t="shared" si="110"/>
        <v>0</v>
      </c>
      <c r="DA153" s="114">
        <f t="shared" si="111"/>
        <v>0</v>
      </c>
      <c r="DC153" s="62"/>
      <c r="DD153" s="62"/>
      <c r="DE153" s="62"/>
      <c r="DF153" s="62"/>
      <c r="DG153" s="62"/>
      <c r="DH153" s="63"/>
      <c r="DI153" s="63"/>
      <c r="DJ153" s="63"/>
      <c r="DK153" s="63"/>
      <c r="DL153" s="64"/>
      <c r="DM153" s="34"/>
      <c r="DN153" s="62"/>
      <c r="DO153" s="62"/>
      <c r="DP153" s="62"/>
      <c r="DS153" s="65"/>
    </row>
    <row r="154" spans="1:123" x14ac:dyDescent="0.45">
      <c r="A154" s="1">
        <v>139</v>
      </c>
      <c r="B154" s="42">
        <v>780</v>
      </c>
      <c r="C154" s="42" t="s">
        <v>259</v>
      </c>
      <c r="D154" s="55">
        <f t="shared" si="78"/>
        <v>0</v>
      </c>
      <c r="E154" s="56">
        <v>0</v>
      </c>
      <c r="F154" s="55">
        <f t="shared" si="79"/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55">
        <f t="shared" si="80"/>
        <v>571826388</v>
      </c>
      <c r="P154" s="56">
        <v>571826388</v>
      </c>
      <c r="Q154" s="56">
        <v>0</v>
      </c>
      <c r="R154" s="55">
        <f t="shared" si="81"/>
        <v>787548818.57114005</v>
      </c>
      <c r="S154" s="42">
        <v>655517930.73409998</v>
      </c>
      <c r="T154" s="42">
        <v>2151768.0010986999</v>
      </c>
      <c r="U154" s="42">
        <v>29999999.999998</v>
      </c>
      <c r="V154" s="42">
        <v>5212432.1951222001</v>
      </c>
      <c r="W154" s="42">
        <v>75959999.999991</v>
      </c>
      <c r="X154" s="42">
        <v>18706687.640829999</v>
      </c>
      <c r="Y154" s="42">
        <v>0</v>
      </c>
      <c r="Z154" s="55">
        <f t="shared" si="82"/>
        <v>0</v>
      </c>
      <c r="AA154" s="55">
        <f t="shared" si="83"/>
        <v>0</v>
      </c>
      <c r="AB154" s="42">
        <v>0</v>
      </c>
      <c r="AC154" s="42">
        <v>0</v>
      </c>
      <c r="AD154" s="55">
        <f t="shared" si="84"/>
        <v>0</v>
      </c>
      <c r="AE154" s="42">
        <v>0</v>
      </c>
      <c r="AF154" s="42">
        <v>0</v>
      </c>
      <c r="AG154" s="55">
        <f t="shared" si="85"/>
        <v>0</v>
      </c>
      <c r="AH154" s="42">
        <v>0</v>
      </c>
      <c r="AI154" s="42">
        <v>0</v>
      </c>
      <c r="AJ154" s="55">
        <f t="shared" si="86"/>
        <v>632557802.72394001</v>
      </c>
      <c r="AK154" s="42">
        <v>0</v>
      </c>
      <c r="AL154" s="42">
        <v>0</v>
      </c>
      <c r="AM154" s="42">
        <v>347906791.54014999</v>
      </c>
      <c r="AN154" s="42">
        <v>284651011.18379003</v>
      </c>
      <c r="AO154" s="42">
        <v>0</v>
      </c>
      <c r="AP154" s="55">
        <v>57624760.000353001</v>
      </c>
      <c r="AQ154" s="55">
        <f t="shared" si="87"/>
        <v>86608734.968609005</v>
      </c>
      <c r="AR154" s="42">
        <v>13870431.025319703</v>
      </c>
      <c r="AS154" s="42">
        <v>32364339.059079297</v>
      </c>
      <c r="AT154" s="42">
        <v>40373964.884209998</v>
      </c>
      <c r="AU154" s="55">
        <f t="shared" si="88"/>
        <v>19335937.5</v>
      </c>
      <c r="AV154" s="42">
        <v>0</v>
      </c>
      <c r="AW154" s="42">
        <v>19335937.5</v>
      </c>
      <c r="AX154" s="55">
        <v>0</v>
      </c>
      <c r="AY154" s="55">
        <v>0</v>
      </c>
      <c r="AZ154" s="55">
        <f t="shared" si="89"/>
        <v>2999999999.9998999</v>
      </c>
      <c r="BA154" s="56">
        <v>2999999999.9998999</v>
      </c>
      <c r="BB154" s="55">
        <f t="shared" si="90"/>
        <v>2198038098.0012302</v>
      </c>
      <c r="BC154" s="56">
        <v>1261556328.0012</v>
      </c>
      <c r="BD154" s="56">
        <v>936481770.00003004</v>
      </c>
      <c r="BE154" s="56">
        <v>0</v>
      </c>
      <c r="BF154" s="55">
        <f t="shared" si="91"/>
        <v>554915976.60809577</v>
      </c>
      <c r="BG154" s="42">
        <v>130973017.50695327</v>
      </c>
      <c r="BH154" s="42">
        <v>423942959.10114253</v>
      </c>
      <c r="BI154" s="42">
        <v>0</v>
      </c>
      <c r="BJ154" s="55">
        <v>565620644.95404005</v>
      </c>
      <c r="BK154" s="55">
        <f t="shared" si="92"/>
        <v>0</v>
      </c>
      <c r="BL154" s="56">
        <v>0</v>
      </c>
      <c r="BM154" s="55">
        <v>514761647.99967003</v>
      </c>
      <c r="BN154" s="55">
        <f t="shared" si="93"/>
        <v>181431410.25768</v>
      </c>
      <c r="BO154" s="42">
        <v>181431410.25768</v>
      </c>
      <c r="BP154" s="42">
        <v>0</v>
      </c>
      <c r="BQ154" s="55">
        <v>30064485.77328603</v>
      </c>
      <c r="BR154" s="55">
        <f t="shared" si="94"/>
        <v>0</v>
      </c>
      <c r="BS154" s="56"/>
      <c r="BT154" s="42">
        <v>0</v>
      </c>
      <c r="BU154" s="55">
        <f t="shared" si="95"/>
        <v>0</v>
      </c>
      <c r="BV154" s="42">
        <v>0</v>
      </c>
      <c r="BW154" s="42">
        <v>0</v>
      </c>
      <c r="BX154" s="55">
        <f t="shared" si="96"/>
        <v>0</v>
      </c>
      <c r="BY154" s="56">
        <v>0</v>
      </c>
      <c r="BZ154" s="55">
        <v>0</v>
      </c>
      <c r="CA154" s="55">
        <f t="shared" si="97"/>
        <v>0</v>
      </c>
      <c r="CB154" s="56">
        <v>0</v>
      </c>
      <c r="CC154" s="56">
        <v>0</v>
      </c>
      <c r="CD154" s="55">
        <f t="shared" si="98"/>
        <v>56964871.087448001</v>
      </c>
      <c r="CE154" s="56">
        <v>56964871.087448001</v>
      </c>
      <c r="CF154" s="57">
        <v>0</v>
      </c>
      <c r="CG154" s="56"/>
      <c r="CH154" s="55">
        <f t="shared" si="99"/>
        <v>104536583.87611111</v>
      </c>
      <c r="CI154" s="42">
        <v>7816185.2061110996</v>
      </c>
      <c r="CJ154" s="42">
        <v>96720398.670000002</v>
      </c>
      <c r="CK154" s="42">
        <v>0</v>
      </c>
      <c r="CL154" s="42">
        <v>0</v>
      </c>
      <c r="CM154" s="55">
        <f t="shared" si="100"/>
        <v>0</v>
      </c>
      <c r="CN154" s="56">
        <v>0</v>
      </c>
      <c r="CO154" s="55">
        <f t="shared" si="101"/>
        <v>9361836160.3215027</v>
      </c>
      <c r="CP154" s="58">
        <f t="shared" si="102"/>
        <v>3342250894.0012531</v>
      </c>
      <c r="CQ154" s="59">
        <f t="shared" si="103"/>
        <v>571826388</v>
      </c>
      <c r="CR154" s="59">
        <f t="shared" si="104"/>
        <v>2770424506.0012531</v>
      </c>
      <c r="CS154" s="13">
        <f t="shared" si="105"/>
        <v>1772006395.3690839</v>
      </c>
      <c r="CT154" s="60">
        <f t="shared" si="106"/>
        <v>787548818.57114005</v>
      </c>
      <c r="CU154" s="60">
        <f t="shared" si="107"/>
        <v>879920992.92183268</v>
      </c>
      <c r="CV154" s="60">
        <f t="shared" si="108"/>
        <v>104536583.87611111</v>
      </c>
      <c r="CW154" s="15">
        <f t="shared" si="109"/>
        <v>4247578870.9511662</v>
      </c>
      <c r="CX154" s="61">
        <f t="shared" si="76"/>
        <v>632557802.72394001</v>
      </c>
      <c r="CY154" s="61">
        <f t="shared" si="77"/>
        <v>615021068.22732604</v>
      </c>
      <c r="CZ154" s="61">
        <f t="shared" si="110"/>
        <v>2999999999.9998999</v>
      </c>
      <c r="DA154" s="114">
        <f t="shared" si="111"/>
        <v>0</v>
      </c>
      <c r="DC154" s="62"/>
      <c r="DD154" s="62"/>
      <c r="DE154" s="62"/>
      <c r="DF154" s="62"/>
      <c r="DG154" s="62"/>
      <c r="DH154" s="63"/>
      <c r="DI154" s="63"/>
      <c r="DJ154" s="63"/>
      <c r="DK154" s="63"/>
      <c r="DL154" s="64"/>
      <c r="DM154" s="34"/>
      <c r="DN154" s="62"/>
      <c r="DO154" s="62"/>
      <c r="DP154" s="62"/>
      <c r="DS154" s="65"/>
    </row>
    <row r="155" spans="1:123" x14ac:dyDescent="0.45">
      <c r="A155" s="1">
        <v>140</v>
      </c>
      <c r="B155" s="42">
        <v>781</v>
      </c>
      <c r="C155" s="42" t="s">
        <v>260</v>
      </c>
      <c r="D155" s="55">
        <f t="shared" si="78"/>
        <v>0</v>
      </c>
      <c r="E155" s="56">
        <v>0</v>
      </c>
      <c r="F155" s="55">
        <f t="shared" si="79"/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55">
        <f t="shared" si="80"/>
        <v>588051659.99768996</v>
      </c>
      <c r="P155" s="56">
        <v>588051659.99768996</v>
      </c>
      <c r="Q155" s="56">
        <v>0</v>
      </c>
      <c r="R155" s="55">
        <f t="shared" si="81"/>
        <v>841702011.08737302</v>
      </c>
      <c r="S155" s="42">
        <v>721479845.26013994</v>
      </c>
      <c r="T155" s="42">
        <v>3323653.9586200002</v>
      </c>
      <c r="U155" s="42">
        <v>29999999.999998</v>
      </c>
      <c r="V155" s="42">
        <v>5212432.1951222001</v>
      </c>
      <c r="W155" s="42">
        <v>64680000.000005998</v>
      </c>
      <c r="X155" s="42">
        <v>17006079.673487</v>
      </c>
      <c r="Y155" s="42">
        <v>0</v>
      </c>
      <c r="Z155" s="55">
        <f t="shared" si="82"/>
        <v>0</v>
      </c>
      <c r="AA155" s="55">
        <f t="shared" si="83"/>
        <v>0</v>
      </c>
      <c r="AB155" s="42">
        <v>0</v>
      </c>
      <c r="AC155" s="42">
        <v>0</v>
      </c>
      <c r="AD155" s="55">
        <f t="shared" si="84"/>
        <v>0</v>
      </c>
      <c r="AE155" s="42">
        <v>0</v>
      </c>
      <c r="AF155" s="42">
        <v>0</v>
      </c>
      <c r="AG155" s="55">
        <f t="shared" si="85"/>
        <v>0</v>
      </c>
      <c r="AH155" s="42">
        <v>0</v>
      </c>
      <c r="AI155" s="42">
        <v>0</v>
      </c>
      <c r="AJ155" s="55">
        <f t="shared" si="86"/>
        <v>701037505.85669994</v>
      </c>
      <c r="AK155" s="42">
        <v>0</v>
      </c>
      <c r="AL155" s="42">
        <v>0</v>
      </c>
      <c r="AM155" s="42">
        <v>385570628.26770997</v>
      </c>
      <c r="AN155" s="42">
        <v>315466877.58898997</v>
      </c>
      <c r="AO155" s="42">
        <v>0</v>
      </c>
      <c r="AP155" s="55">
        <v>41757016.000353001</v>
      </c>
      <c r="AQ155" s="55">
        <f t="shared" si="87"/>
        <v>91475130.401443005</v>
      </c>
      <c r="AR155" s="42">
        <v>15330349.655169904</v>
      </c>
      <c r="AS155" s="42">
        <v>35770815.862063095</v>
      </c>
      <c r="AT155" s="42">
        <v>40373964.884209998</v>
      </c>
      <c r="AU155" s="55">
        <f t="shared" si="88"/>
        <v>19335937.5</v>
      </c>
      <c r="AV155" s="42">
        <v>0</v>
      </c>
      <c r="AW155" s="42">
        <v>19335937.5</v>
      </c>
      <c r="AX155" s="55">
        <v>0</v>
      </c>
      <c r="AY155" s="55">
        <v>0</v>
      </c>
      <c r="AZ155" s="55">
        <f t="shared" si="89"/>
        <v>0</v>
      </c>
      <c r="BA155" s="56">
        <v>0</v>
      </c>
      <c r="BB155" s="55">
        <f t="shared" si="90"/>
        <v>3242214580.00319</v>
      </c>
      <c r="BC155" s="56">
        <v>2398154212.0043001</v>
      </c>
      <c r="BD155" s="56">
        <v>844060367.99889004</v>
      </c>
      <c r="BE155" s="56">
        <v>0</v>
      </c>
      <c r="BF155" s="55">
        <f t="shared" si="91"/>
        <v>1188476697.2048454</v>
      </c>
      <c r="BG155" s="42">
        <v>169475222.13103315</v>
      </c>
      <c r="BH155" s="42">
        <v>427941337.57381225</v>
      </c>
      <c r="BI155" s="42">
        <v>591060137.5</v>
      </c>
      <c r="BJ155" s="55">
        <v>609382262.97531998</v>
      </c>
      <c r="BK155" s="55">
        <f t="shared" si="92"/>
        <v>0</v>
      </c>
      <c r="BL155" s="56">
        <v>0</v>
      </c>
      <c r="BM155" s="55">
        <v>377968679.9989</v>
      </c>
      <c r="BN155" s="55">
        <f t="shared" si="93"/>
        <v>161506541.16128999</v>
      </c>
      <c r="BO155" s="42">
        <v>161506541.16128999</v>
      </c>
      <c r="BP155" s="42">
        <v>0</v>
      </c>
      <c r="BQ155" s="55">
        <v>12025794.309453133</v>
      </c>
      <c r="BR155" s="55">
        <f t="shared" si="94"/>
        <v>0</v>
      </c>
      <c r="BS155" s="56"/>
      <c r="BT155" s="42">
        <v>0</v>
      </c>
      <c r="BU155" s="55">
        <f t="shared" si="95"/>
        <v>0</v>
      </c>
      <c r="BV155" s="42">
        <v>0</v>
      </c>
      <c r="BW155" s="42">
        <v>0</v>
      </c>
      <c r="BX155" s="55">
        <f t="shared" si="96"/>
        <v>0</v>
      </c>
      <c r="BY155" s="56">
        <v>0</v>
      </c>
      <c r="BZ155" s="55">
        <v>0</v>
      </c>
      <c r="CA155" s="55">
        <f t="shared" si="97"/>
        <v>0</v>
      </c>
      <c r="CB155" s="56">
        <v>0</v>
      </c>
      <c r="CC155" s="56">
        <v>0</v>
      </c>
      <c r="CD155" s="55">
        <f t="shared" si="98"/>
        <v>63206193.119377002</v>
      </c>
      <c r="CE155" s="56">
        <v>63206193.119377002</v>
      </c>
      <c r="CF155" s="57">
        <v>0</v>
      </c>
      <c r="CG155" s="56"/>
      <c r="CH155" s="55">
        <f t="shared" si="99"/>
        <v>174698871.767111</v>
      </c>
      <c r="CI155" s="42">
        <v>11463706.247111</v>
      </c>
      <c r="CJ155" s="42">
        <v>163235165.52000001</v>
      </c>
      <c r="CK155" s="42">
        <v>0</v>
      </c>
      <c r="CL155" s="42">
        <v>0</v>
      </c>
      <c r="CM155" s="55">
        <f t="shared" si="100"/>
        <v>0</v>
      </c>
      <c r="CN155" s="56">
        <v>0</v>
      </c>
      <c r="CO155" s="55">
        <f t="shared" si="101"/>
        <v>8112838881.3830442</v>
      </c>
      <c r="CP155" s="58">
        <f t="shared" si="102"/>
        <v>4249991936.0001326</v>
      </c>
      <c r="CQ155" s="59">
        <f t="shared" si="103"/>
        <v>588051659.99768996</v>
      </c>
      <c r="CR155" s="59">
        <f t="shared" si="104"/>
        <v>3661940276.0024428</v>
      </c>
      <c r="CS155" s="13">
        <f t="shared" si="105"/>
        <v>2521065444.7414389</v>
      </c>
      <c r="CT155" s="60">
        <f t="shared" si="106"/>
        <v>841702011.08737302</v>
      </c>
      <c r="CU155" s="60">
        <f t="shared" si="107"/>
        <v>1504664561.8869553</v>
      </c>
      <c r="CV155" s="60">
        <f t="shared" si="108"/>
        <v>174698871.767111</v>
      </c>
      <c r="CW155" s="15">
        <f t="shared" si="109"/>
        <v>1341781500.6414731</v>
      </c>
      <c r="CX155" s="61">
        <f t="shared" si="76"/>
        <v>701037505.85669994</v>
      </c>
      <c r="CY155" s="61">
        <f t="shared" si="77"/>
        <v>640743994.78477311</v>
      </c>
      <c r="CZ155" s="61">
        <f t="shared" si="110"/>
        <v>0</v>
      </c>
      <c r="DA155" s="114">
        <f t="shared" si="111"/>
        <v>0</v>
      </c>
      <c r="DC155" s="62"/>
      <c r="DD155" s="62"/>
      <c r="DE155" s="62"/>
      <c r="DF155" s="62"/>
      <c r="DG155" s="62"/>
      <c r="DH155" s="63"/>
      <c r="DI155" s="63"/>
      <c r="DJ155" s="63"/>
      <c r="DK155" s="63"/>
      <c r="DL155" s="64"/>
      <c r="DM155" s="34"/>
      <c r="DN155" s="62"/>
      <c r="DO155" s="62"/>
      <c r="DP155" s="62"/>
      <c r="DS155" s="65"/>
    </row>
    <row r="156" spans="1:123" x14ac:dyDescent="0.45">
      <c r="A156" s="1">
        <v>141</v>
      </c>
      <c r="B156" s="42">
        <v>782</v>
      </c>
      <c r="C156" s="42" t="s">
        <v>261</v>
      </c>
      <c r="D156" s="55">
        <f t="shared" si="78"/>
        <v>0</v>
      </c>
      <c r="E156" s="56">
        <v>0</v>
      </c>
      <c r="F156" s="55">
        <f t="shared" si="79"/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55">
        <f t="shared" si="80"/>
        <v>600701867.99768996</v>
      </c>
      <c r="P156" s="56">
        <v>600701867.99768996</v>
      </c>
      <c r="Q156" s="56">
        <v>0</v>
      </c>
      <c r="R156" s="55">
        <f t="shared" si="81"/>
        <v>248784508.58151421</v>
      </c>
      <c r="S156" s="42">
        <v>129810155.59413999</v>
      </c>
      <c r="T156" s="42">
        <v>1060993.1106169999</v>
      </c>
      <c r="U156" s="42">
        <v>29999999.999998</v>
      </c>
      <c r="V156" s="42">
        <v>5212432.1951222001</v>
      </c>
      <c r="W156" s="42">
        <v>66119999.999991998</v>
      </c>
      <c r="X156" s="42">
        <v>16580927.681645</v>
      </c>
      <c r="Y156" s="42">
        <v>0</v>
      </c>
      <c r="Z156" s="55">
        <f t="shared" si="82"/>
        <v>0</v>
      </c>
      <c r="AA156" s="55">
        <f t="shared" si="83"/>
        <v>0</v>
      </c>
      <c r="AB156" s="42">
        <v>0</v>
      </c>
      <c r="AC156" s="42">
        <v>0</v>
      </c>
      <c r="AD156" s="55">
        <f t="shared" si="84"/>
        <v>0</v>
      </c>
      <c r="AE156" s="42">
        <v>0</v>
      </c>
      <c r="AF156" s="42">
        <v>0</v>
      </c>
      <c r="AG156" s="55">
        <f t="shared" si="85"/>
        <v>0</v>
      </c>
      <c r="AH156" s="42">
        <v>0</v>
      </c>
      <c r="AI156" s="42">
        <v>0</v>
      </c>
      <c r="AJ156" s="55">
        <f t="shared" si="86"/>
        <v>85479082.353495002</v>
      </c>
      <c r="AK156" s="42">
        <v>0</v>
      </c>
      <c r="AL156" s="42">
        <v>0</v>
      </c>
      <c r="AM156" s="42">
        <v>47013495.300094999</v>
      </c>
      <c r="AN156" s="42">
        <v>38465587.053400002</v>
      </c>
      <c r="AO156" s="42">
        <v>0</v>
      </c>
      <c r="AP156" s="55">
        <v>41416396.000353001</v>
      </c>
      <c r="AQ156" s="55">
        <f t="shared" si="87"/>
        <v>48610450.3293152</v>
      </c>
      <c r="AR156" s="42">
        <v>2470945.6335315602</v>
      </c>
      <c r="AS156" s="42">
        <v>5765539.8115736395</v>
      </c>
      <c r="AT156" s="42">
        <v>40373964.884209998</v>
      </c>
      <c r="AU156" s="55">
        <f t="shared" si="88"/>
        <v>19335937.5</v>
      </c>
      <c r="AV156" s="42">
        <v>0</v>
      </c>
      <c r="AW156" s="42">
        <v>19335937.5</v>
      </c>
      <c r="AX156" s="55">
        <v>0</v>
      </c>
      <c r="AY156" s="55">
        <v>0</v>
      </c>
      <c r="AZ156" s="55">
        <f t="shared" si="89"/>
        <v>0</v>
      </c>
      <c r="BA156" s="56">
        <v>0</v>
      </c>
      <c r="BB156" s="55">
        <f t="shared" si="90"/>
        <v>667639812.00467002</v>
      </c>
      <c r="BC156" s="56">
        <v>402764340.00382</v>
      </c>
      <c r="BD156" s="56">
        <v>141486912.00086001</v>
      </c>
      <c r="BE156" s="56">
        <v>123388559.99999</v>
      </c>
      <c r="BF156" s="55">
        <f t="shared" si="91"/>
        <v>113286556.54570809</v>
      </c>
      <c r="BG156" s="42">
        <v>35867263.020986341</v>
      </c>
      <c r="BH156" s="42">
        <v>77419293.524721757</v>
      </c>
      <c r="BI156" s="42">
        <v>0</v>
      </c>
      <c r="BJ156" s="55">
        <v>179561105.97126999</v>
      </c>
      <c r="BK156" s="55">
        <f t="shared" si="92"/>
        <v>0</v>
      </c>
      <c r="BL156" s="56">
        <v>0</v>
      </c>
      <c r="BM156" s="55">
        <v>33559380.000798002</v>
      </c>
      <c r="BN156" s="55">
        <f t="shared" si="93"/>
        <v>54530858.999761999</v>
      </c>
      <c r="BO156" s="42">
        <v>54530858.999761999</v>
      </c>
      <c r="BP156" s="42">
        <v>0</v>
      </c>
      <c r="BQ156" s="55">
        <v>500092048.98449999</v>
      </c>
      <c r="BR156" s="55">
        <f t="shared" si="94"/>
        <v>0</v>
      </c>
      <c r="BS156" s="56"/>
      <c r="BT156" s="42">
        <v>0</v>
      </c>
      <c r="BU156" s="55">
        <f t="shared" si="95"/>
        <v>0</v>
      </c>
      <c r="BV156" s="42">
        <v>0</v>
      </c>
      <c r="BW156" s="42">
        <v>0</v>
      </c>
      <c r="BX156" s="55">
        <f t="shared" si="96"/>
        <v>0</v>
      </c>
      <c r="BY156" s="56">
        <v>0</v>
      </c>
      <c r="BZ156" s="55">
        <v>0</v>
      </c>
      <c r="CA156" s="55">
        <f t="shared" si="97"/>
        <v>0</v>
      </c>
      <c r="CB156" s="56">
        <v>0</v>
      </c>
      <c r="CC156" s="56">
        <v>0</v>
      </c>
      <c r="CD156" s="55">
        <f t="shared" si="98"/>
        <v>7085852.1286040004</v>
      </c>
      <c r="CE156" s="56">
        <v>7085852.1286040004</v>
      </c>
      <c r="CF156" s="57">
        <v>0</v>
      </c>
      <c r="CG156" s="56"/>
      <c r="CH156" s="55">
        <f t="shared" si="99"/>
        <v>36149466.920000002</v>
      </c>
      <c r="CI156" s="42">
        <v>3135764.6</v>
      </c>
      <c r="CJ156" s="42">
        <v>33013702.32</v>
      </c>
      <c r="CK156" s="42">
        <v>0</v>
      </c>
      <c r="CL156" s="42">
        <v>0</v>
      </c>
      <c r="CM156" s="55">
        <f t="shared" si="100"/>
        <v>0</v>
      </c>
      <c r="CN156" s="56">
        <v>0</v>
      </c>
      <c r="CO156" s="55">
        <f t="shared" si="101"/>
        <v>2636233324.3176794</v>
      </c>
      <c r="CP156" s="58">
        <f t="shared" si="102"/>
        <v>1343317456.003511</v>
      </c>
      <c r="CQ156" s="59">
        <f t="shared" si="103"/>
        <v>600701867.99768996</v>
      </c>
      <c r="CR156" s="59">
        <f t="shared" si="104"/>
        <v>742615588.00582099</v>
      </c>
      <c r="CS156" s="13">
        <f t="shared" si="105"/>
        <v>508447693.5049035</v>
      </c>
      <c r="CT156" s="60">
        <f t="shared" si="106"/>
        <v>248784508.58151421</v>
      </c>
      <c r="CU156" s="60">
        <f t="shared" si="107"/>
        <v>223513718.0033893</v>
      </c>
      <c r="CV156" s="60">
        <f t="shared" si="108"/>
        <v>36149466.920000002</v>
      </c>
      <c r="CW156" s="15">
        <f t="shared" si="109"/>
        <v>784468174.80926502</v>
      </c>
      <c r="CX156" s="61">
        <f t="shared" si="76"/>
        <v>85479082.353495002</v>
      </c>
      <c r="CY156" s="61">
        <f t="shared" si="77"/>
        <v>698989092.45577002</v>
      </c>
      <c r="CZ156" s="61">
        <f t="shared" si="110"/>
        <v>0</v>
      </c>
      <c r="DA156" s="114">
        <f t="shared" si="111"/>
        <v>0</v>
      </c>
      <c r="DC156" s="62"/>
      <c r="DD156" s="62"/>
      <c r="DE156" s="62"/>
      <c r="DF156" s="62"/>
      <c r="DG156" s="62"/>
      <c r="DH156" s="63"/>
      <c r="DI156" s="63"/>
      <c r="DJ156" s="63"/>
      <c r="DK156" s="63"/>
      <c r="DL156" s="64"/>
      <c r="DM156" s="34"/>
      <c r="DN156" s="62"/>
      <c r="DO156" s="62"/>
      <c r="DP156" s="62"/>
      <c r="DS156" s="65"/>
    </row>
    <row r="157" spans="1:123" x14ac:dyDescent="0.45">
      <c r="A157" s="1">
        <v>142</v>
      </c>
      <c r="B157" s="42">
        <v>783</v>
      </c>
      <c r="C157" s="42" t="s">
        <v>262</v>
      </c>
      <c r="D157" s="55">
        <f t="shared" si="78"/>
        <v>0</v>
      </c>
      <c r="E157" s="56">
        <v>0</v>
      </c>
      <c r="F157" s="55">
        <f t="shared" si="79"/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55">
        <f t="shared" si="80"/>
        <v>609324696</v>
      </c>
      <c r="P157" s="56">
        <v>609324696</v>
      </c>
      <c r="Q157" s="56">
        <v>0</v>
      </c>
      <c r="R157" s="55">
        <f t="shared" si="81"/>
        <v>395086027.26723039</v>
      </c>
      <c r="S157" s="42">
        <v>258130230.08318001</v>
      </c>
      <c r="T157" s="42">
        <v>3730309.4215561999</v>
      </c>
      <c r="U157" s="42">
        <v>29999999.999998</v>
      </c>
      <c r="V157" s="42">
        <v>5212432.1951222001</v>
      </c>
      <c r="W157" s="42">
        <v>75480000.000008002</v>
      </c>
      <c r="X157" s="42">
        <v>22533055.567366</v>
      </c>
      <c r="Y157" s="42">
        <v>0</v>
      </c>
      <c r="Z157" s="55">
        <f t="shared" si="82"/>
        <v>0</v>
      </c>
      <c r="AA157" s="55">
        <f t="shared" si="83"/>
        <v>0</v>
      </c>
      <c r="AB157" s="42">
        <v>0</v>
      </c>
      <c r="AC157" s="42">
        <v>0</v>
      </c>
      <c r="AD157" s="55">
        <f t="shared" si="84"/>
        <v>0</v>
      </c>
      <c r="AE157" s="42">
        <v>0</v>
      </c>
      <c r="AF157" s="42">
        <v>0</v>
      </c>
      <c r="AG157" s="55">
        <f t="shared" si="85"/>
        <v>0</v>
      </c>
      <c r="AH157" s="42">
        <v>0</v>
      </c>
      <c r="AI157" s="42">
        <v>0</v>
      </c>
      <c r="AJ157" s="55">
        <f t="shared" si="86"/>
        <v>233769825.20061001</v>
      </c>
      <c r="AK157" s="42">
        <v>0</v>
      </c>
      <c r="AL157" s="42">
        <v>0</v>
      </c>
      <c r="AM157" s="42">
        <v>128573403.87585001</v>
      </c>
      <c r="AN157" s="42">
        <v>105196421.32476</v>
      </c>
      <c r="AO157" s="42">
        <v>0</v>
      </c>
      <c r="AP157" s="55">
        <v>25000000.000353001</v>
      </c>
      <c r="AQ157" s="55">
        <f t="shared" si="87"/>
        <v>58754018.8459218</v>
      </c>
      <c r="AR157" s="42">
        <v>5514016.1885135416</v>
      </c>
      <c r="AS157" s="42">
        <v>12866037.77319826</v>
      </c>
      <c r="AT157" s="42">
        <v>40373964.884209998</v>
      </c>
      <c r="AU157" s="55">
        <f t="shared" si="88"/>
        <v>19335937.5</v>
      </c>
      <c r="AV157" s="42">
        <v>0</v>
      </c>
      <c r="AW157" s="42">
        <v>19335937.5</v>
      </c>
      <c r="AX157" s="55">
        <v>0</v>
      </c>
      <c r="AY157" s="55">
        <v>0</v>
      </c>
      <c r="AZ157" s="55">
        <f t="shared" si="89"/>
        <v>0</v>
      </c>
      <c r="BA157" s="56">
        <v>0</v>
      </c>
      <c r="BB157" s="55">
        <f t="shared" si="90"/>
        <v>3444658563.9966698</v>
      </c>
      <c r="BC157" s="56">
        <v>2186181307.9983001</v>
      </c>
      <c r="BD157" s="56">
        <v>770244299.99884999</v>
      </c>
      <c r="BE157" s="56">
        <v>488232955.99952</v>
      </c>
      <c r="BF157" s="55">
        <f t="shared" si="91"/>
        <v>729295290.27109087</v>
      </c>
      <c r="BG157" s="42">
        <v>163251991.6055508</v>
      </c>
      <c r="BH157" s="42">
        <v>566043298.6655401</v>
      </c>
      <c r="BI157" s="42">
        <v>0</v>
      </c>
      <c r="BJ157" s="55">
        <v>304472223.74924999</v>
      </c>
      <c r="BK157" s="55">
        <f t="shared" si="92"/>
        <v>0</v>
      </c>
      <c r="BL157" s="56">
        <v>0</v>
      </c>
      <c r="BM157" s="55">
        <v>638323359.99889004</v>
      </c>
      <c r="BN157" s="55">
        <f t="shared" si="93"/>
        <v>55079277.243689001</v>
      </c>
      <c r="BO157" s="42">
        <v>55079277.243689001</v>
      </c>
      <c r="BP157" s="42">
        <v>0</v>
      </c>
      <c r="BQ157" s="55">
        <v>18038691.463832896</v>
      </c>
      <c r="BR157" s="55">
        <f t="shared" si="94"/>
        <v>0</v>
      </c>
      <c r="BS157" s="56"/>
      <c r="BT157" s="42">
        <v>0</v>
      </c>
      <c r="BU157" s="55">
        <f t="shared" si="95"/>
        <v>0</v>
      </c>
      <c r="BV157" s="42">
        <v>0</v>
      </c>
      <c r="BW157" s="42">
        <v>0</v>
      </c>
      <c r="BX157" s="55">
        <f t="shared" si="96"/>
        <v>0</v>
      </c>
      <c r="BY157" s="56">
        <v>0</v>
      </c>
      <c r="BZ157" s="55">
        <v>0</v>
      </c>
      <c r="CA157" s="55">
        <f t="shared" si="97"/>
        <v>0</v>
      </c>
      <c r="CB157" s="56">
        <v>0</v>
      </c>
      <c r="CC157" s="56">
        <v>0</v>
      </c>
      <c r="CD157" s="55">
        <f t="shared" si="98"/>
        <v>19686076.705212999</v>
      </c>
      <c r="CE157" s="56">
        <v>19686076.705212999</v>
      </c>
      <c r="CF157" s="57">
        <v>0</v>
      </c>
      <c r="CG157" s="56"/>
      <c r="CH157" s="55">
        <f t="shared" si="99"/>
        <v>255817350.08709699</v>
      </c>
      <c r="CI157" s="42">
        <v>45083068.297096997</v>
      </c>
      <c r="CJ157" s="42">
        <v>195371273.78999999</v>
      </c>
      <c r="CK157" s="42">
        <v>0</v>
      </c>
      <c r="CL157" s="42">
        <v>15363008</v>
      </c>
      <c r="CM157" s="55">
        <f t="shared" si="100"/>
        <v>0</v>
      </c>
      <c r="CN157" s="56">
        <v>0</v>
      </c>
      <c r="CO157" s="55">
        <f t="shared" si="101"/>
        <v>6806641338.3298473</v>
      </c>
      <c r="CP157" s="58">
        <f t="shared" si="102"/>
        <v>4717306619.9959126</v>
      </c>
      <c r="CQ157" s="59">
        <f t="shared" si="103"/>
        <v>609324696</v>
      </c>
      <c r="CR157" s="59">
        <f t="shared" si="104"/>
        <v>4107981923.9959126</v>
      </c>
      <c r="CS157" s="13">
        <f t="shared" si="105"/>
        <v>1513718040.4202418</v>
      </c>
      <c r="CT157" s="60">
        <f t="shared" si="106"/>
        <v>395086027.26723039</v>
      </c>
      <c r="CU157" s="60">
        <f t="shared" si="107"/>
        <v>862814663.06591451</v>
      </c>
      <c r="CV157" s="60">
        <f t="shared" si="108"/>
        <v>255817350.08709699</v>
      </c>
      <c r="CW157" s="15">
        <f t="shared" si="109"/>
        <v>575616677.91369295</v>
      </c>
      <c r="CX157" s="61">
        <f t="shared" si="76"/>
        <v>233769825.20061001</v>
      </c>
      <c r="CY157" s="61">
        <f t="shared" si="77"/>
        <v>341846852.71308291</v>
      </c>
      <c r="CZ157" s="61">
        <f t="shared" si="110"/>
        <v>0</v>
      </c>
      <c r="DA157" s="114">
        <f t="shared" si="111"/>
        <v>0</v>
      </c>
      <c r="DC157" s="62"/>
      <c r="DD157" s="62"/>
      <c r="DE157" s="62"/>
      <c r="DF157" s="62"/>
      <c r="DG157" s="62"/>
      <c r="DH157" s="63"/>
      <c r="DI157" s="63"/>
      <c r="DJ157" s="63"/>
      <c r="DK157" s="63"/>
      <c r="DL157" s="64"/>
      <c r="DM157" s="34"/>
      <c r="DN157" s="62"/>
      <c r="DO157" s="62"/>
      <c r="DP157" s="62"/>
      <c r="DS157" s="65"/>
    </row>
    <row r="158" spans="1:123" x14ac:dyDescent="0.45">
      <c r="A158" s="1">
        <v>143</v>
      </c>
      <c r="B158" s="42">
        <v>784</v>
      </c>
      <c r="C158" s="42" t="s">
        <v>263</v>
      </c>
      <c r="D158" s="55">
        <f t="shared" si="78"/>
        <v>0</v>
      </c>
      <c r="E158" s="56">
        <v>0</v>
      </c>
      <c r="F158" s="55">
        <f t="shared" si="79"/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55">
        <f t="shared" si="80"/>
        <v>838756006</v>
      </c>
      <c r="P158" s="56">
        <v>838756006</v>
      </c>
      <c r="Q158" s="56">
        <v>0</v>
      </c>
      <c r="R158" s="55">
        <f t="shared" si="81"/>
        <v>330243432.9893747</v>
      </c>
      <c r="S158" s="42">
        <v>179940591.01091</v>
      </c>
      <c r="T158" s="42">
        <v>2903722.1425035</v>
      </c>
      <c r="U158" s="42">
        <v>29999999.999998</v>
      </c>
      <c r="V158" s="42">
        <v>5212432.1951222001</v>
      </c>
      <c r="W158" s="42">
        <v>93480000.000010997</v>
      </c>
      <c r="X158" s="42">
        <v>18706687.640829999</v>
      </c>
      <c r="Y158" s="42">
        <v>0</v>
      </c>
      <c r="Z158" s="55">
        <f t="shared" si="82"/>
        <v>0</v>
      </c>
      <c r="AA158" s="55">
        <f t="shared" si="83"/>
        <v>0</v>
      </c>
      <c r="AB158" s="42">
        <v>0</v>
      </c>
      <c r="AC158" s="42">
        <v>0</v>
      </c>
      <c r="AD158" s="55">
        <f t="shared" si="84"/>
        <v>0</v>
      </c>
      <c r="AE158" s="42">
        <v>0</v>
      </c>
      <c r="AF158" s="42">
        <v>0</v>
      </c>
      <c r="AG158" s="55">
        <f t="shared" si="85"/>
        <v>0</v>
      </c>
      <c r="AH158" s="42">
        <v>0</v>
      </c>
      <c r="AI158" s="42">
        <v>0</v>
      </c>
      <c r="AJ158" s="55">
        <f t="shared" si="86"/>
        <v>172275461.33575201</v>
      </c>
      <c r="AK158" s="42">
        <v>0</v>
      </c>
      <c r="AL158" s="42">
        <v>0</v>
      </c>
      <c r="AM158" s="42">
        <v>94751503.746096</v>
      </c>
      <c r="AN158" s="42">
        <v>77523957.589655995</v>
      </c>
      <c r="AO158" s="42">
        <v>0</v>
      </c>
      <c r="AP158" s="55">
        <v>41513316.000353001</v>
      </c>
      <c r="AQ158" s="55">
        <f t="shared" si="87"/>
        <v>55066964.138737395</v>
      </c>
      <c r="AR158" s="42">
        <v>4407899.7763582207</v>
      </c>
      <c r="AS158" s="42">
        <v>10285099.478169179</v>
      </c>
      <c r="AT158" s="42">
        <v>40373964.884209998</v>
      </c>
      <c r="AU158" s="55">
        <f t="shared" si="88"/>
        <v>19335937.5</v>
      </c>
      <c r="AV158" s="42">
        <v>0</v>
      </c>
      <c r="AW158" s="42">
        <v>19335937.5</v>
      </c>
      <c r="AX158" s="55">
        <v>0</v>
      </c>
      <c r="AY158" s="55">
        <v>0</v>
      </c>
      <c r="AZ158" s="55">
        <f t="shared" si="89"/>
        <v>0</v>
      </c>
      <c r="BA158" s="56">
        <v>0</v>
      </c>
      <c r="BB158" s="55">
        <f t="shared" si="90"/>
        <v>2242386871.9959502</v>
      </c>
      <c r="BC158" s="56">
        <v>1229358517.9967</v>
      </c>
      <c r="BD158" s="56">
        <v>331220143.99989998</v>
      </c>
      <c r="BE158" s="56">
        <v>681808209.99934995</v>
      </c>
      <c r="BF158" s="55">
        <f t="shared" si="91"/>
        <v>1422005278.8373141</v>
      </c>
      <c r="BG158" s="42">
        <v>117726567.06029907</v>
      </c>
      <c r="BH158" s="42">
        <v>1147961805.777015</v>
      </c>
      <c r="BI158" s="42">
        <v>156316906.00000003</v>
      </c>
      <c r="BJ158" s="55">
        <v>231713535.80517</v>
      </c>
      <c r="BK158" s="55">
        <f t="shared" si="92"/>
        <v>0</v>
      </c>
      <c r="BL158" s="56">
        <v>0</v>
      </c>
      <c r="BM158" s="55">
        <v>81137122.000818998</v>
      </c>
      <c r="BN158" s="55">
        <f t="shared" si="93"/>
        <v>18855885.589575</v>
      </c>
      <c r="BO158" s="42">
        <v>18855885.589575</v>
      </c>
      <c r="BP158" s="42">
        <v>0</v>
      </c>
      <c r="BQ158" s="55">
        <v>500092048.98449999</v>
      </c>
      <c r="BR158" s="55">
        <f t="shared" si="94"/>
        <v>0</v>
      </c>
      <c r="BS158" s="56"/>
      <c r="BT158" s="42">
        <v>0</v>
      </c>
      <c r="BU158" s="55">
        <f t="shared" si="95"/>
        <v>0</v>
      </c>
      <c r="BV158" s="42">
        <v>0</v>
      </c>
      <c r="BW158" s="42">
        <v>0</v>
      </c>
      <c r="BX158" s="55">
        <f t="shared" si="96"/>
        <v>0</v>
      </c>
      <c r="BY158" s="56">
        <v>0</v>
      </c>
      <c r="BZ158" s="55">
        <v>0</v>
      </c>
      <c r="CA158" s="55">
        <f t="shared" si="97"/>
        <v>0</v>
      </c>
      <c r="CB158" s="56">
        <v>0</v>
      </c>
      <c r="CC158" s="56">
        <v>0</v>
      </c>
      <c r="CD158" s="55">
        <f t="shared" si="98"/>
        <v>12584850.877052</v>
      </c>
      <c r="CE158" s="56">
        <v>12584850.877052</v>
      </c>
      <c r="CF158" s="57">
        <v>0</v>
      </c>
      <c r="CG158" s="56"/>
      <c r="CH158" s="55">
        <f t="shared" si="99"/>
        <v>1114217292.431</v>
      </c>
      <c r="CI158" s="42">
        <v>707233303.76100004</v>
      </c>
      <c r="CJ158" s="42">
        <v>406983988.67000002</v>
      </c>
      <c r="CK158" s="42">
        <v>0</v>
      </c>
      <c r="CL158" s="42">
        <v>0</v>
      </c>
      <c r="CM158" s="55">
        <f t="shared" si="100"/>
        <v>0</v>
      </c>
      <c r="CN158" s="56">
        <v>0</v>
      </c>
      <c r="CO158" s="55">
        <f t="shared" si="101"/>
        <v>7080184004.4855976</v>
      </c>
      <c r="CP158" s="58">
        <f t="shared" si="102"/>
        <v>3203793315.9971223</v>
      </c>
      <c r="CQ158" s="59">
        <f t="shared" si="103"/>
        <v>838756006</v>
      </c>
      <c r="CR158" s="59">
        <f t="shared" si="104"/>
        <v>2365037309.9971223</v>
      </c>
      <c r="CS158" s="13">
        <f t="shared" si="105"/>
        <v>2952973704.8630533</v>
      </c>
      <c r="CT158" s="60">
        <f t="shared" si="106"/>
        <v>330243432.9893747</v>
      </c>
      <c r="CU158" s="60">
        <f t="shared" si="107"/>
        <v>1508512979.4426787</v>
      </c>
      <c r="CV158" s="60">
        <f t="shared" si="108"/>
        <v>1114217292.431</v>
      </c>
      <c r="CW158" s="15">
        <f t="shared" si="109"/>
        <v>923416983.625422</v>
      </c>
      <c r="CX158" s="61">
        <f t="shared" si="76"/>
        <v>172275461.33575201</v>
      </c>
      <c r="CY158" s="61">
        <f t="shared" si="77"/>
        <v>751141522.28966999</v>
      </c>
      <c r="CZ158" s="61">
        <f t="shared" si="110"/>
        <v>0</v>
      </c>
      <c r="DA158" s="114">
        <f t="shared" si="111"/>
        <v>0</v>
      </c>
      <c r="DC158" s="62"/>
      <c r="DD158" s="62"/>
      <c r="DE158" s="62"/>
      <c r="DF158" s="62"/>
      <c r="DG158" s="62"/>
      <c r="DH158" s="63"/>
      <c r="DI158" s="63"/>
      <c r="DJ158" s="63"/>
      <c r="DK158" s="63"/>
      <c r="DL158" s="64"/>
      <c r="DM158" s="34"/>
      <c r="DN158" s="62"/>
      <c r="DO158" s="62"/>
      <c r="DP158" s="62"/>
      <c r="DS158" s="65"/>
    </row>
    <row r="159" spans="1:123" x14ac:dyDescent="0.45">
      <c r="A159" s="1">
        <v>144</v>
      </c>
      <c r="B159" s="42">
        <v>785</v>
      </c>
      <c r="C159" s="42" t="s">
        <v>264</v>
      </c>
      <c r="D159" s="55">
        <f t="shared" si="78"/>
        <v>0</v>
      </c>
      <c r="E159" s="56">
        <v>0</v>
      </c>
      <c r="F159" s="55">
        <f t="shared" si="79"/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55">
        <f t="shared" si="80"/>
        <v>643850843.99768996</v>
      </c>
      <c r="P159" s="56">
        <v>643850843.99768996</v>
      </c>
      <c r="Q159" s="56">
        <v>0</v>
      </c>
      <c r="R159" s="55">
        <f t="shared" si="81"/>
        <v>302839953.13492793</v>
      </c>
      <c r="S159" s="42">
        <v>201777374.0742</v>
      </c>
      <c r="T159" s="42">
        <v>2349219.1839497001</v>
      </c>
      <c r="U159" s="42">
        <v>29999999.999998</v>
      </c>
      <c r="V159" s="42">
        <v>5212432.1951222001</v>
      </c>
      <c r="W159" s="42">
        <v>46920000.000013001</v>
      </c>
      <c r="X159" s="42">
        <v>16580927.681645</v>
      </c>
      <c r="Y159" s="42">
        <v>0</v>
      </c>
      <c r="Z159" s="55">
        <f t="shared" si="82"/>
        <v>0</v>
      </c>
      <c r="AA159" s="55">
        <f t="shared" si="83"/>
        <v>0</v>
      </c>
      <c r="AB159" s="42">
        <v>0</v>
      </c>
      <c r="AC159" s="42">
        <v>0</v>
      </c>
      <c r="AD159" s="55">
        <f t="shared" si="84"/>
        <v>0</v>
      </c>
      <c r="AE159" s="42">
        <v>0</v>
      </c>
      <c r="AF159" s="42">
        <v>0</v>
      </c>
      <c r="AG159" s="55">
        <f t="shared" si="85"/>
        <v>0</v>
      </c>
      <c r="AH159" s="42">
        <v>0</v>
      </c>
      <c r="AI159" s="42">
        <v>0</v>
      </c>
      <c r="AJ159" s="55">
        <f t="shared" si="86"/>
        <v>226776970.80466998</v>
      </c>
      <c r="AK159" s="42">
        <v>0</v>
      </c>
      <c r="AL159" s="42">
        <v>0</v>
      </c>
      <c r="AM159" s="42">
        <v>124727333.95761999</v>
      </c>
      <c r="AN159" s="42">
        <v>102049636.84705</v>
      </c>
      <c r="AO159" s="42">
        <v>0</v>
      </c>
      <c r="AP159" s="55">
        <v>48646072.000353001</v>
      </c>
      <c r="AQ159" s="55">
        <f t="shared" si="87"/>
        <v>56448872.450110495</v>
      </c>
      <c r="AR159" s="42">
        <v>4822472.269770151</v>
      </c>
      <c r="AS159" s="42">
        <v>11252435.296130348</v>
      </c>
      <c r="AT159" s="42">
        <v>40373964.884209998</v>
      </c>
      <c r="AU159" s="55">
        <f t="shared" si="88"/>
        <v>19335937.5</v>
      </c>
      <c r="AV159" s="42">
        <v>0</v>
      </c>
      <c r="AW159" s="42">
        <v>19335937.5</v>
      </c>
      <c r="AX159" s="55">
        <v>0</v>
      </c>
      <c r="AY159" s="55">
        <v>0</v>
      </c>
      <c r="AZ159" s="55">
        <f t="shared" si="89"/>
        <v>0</v>
      </c>
      <c r="BA159" s="56">
        <v>0</v>
      </c>
      <c r="BB159" s="55">
        <f t="shared" si="90"/>
        <v>2280050750.3326302</v>
      </c>
      <c r="BC159" s="56">
        <v>1528798656.0014</v>
      </c>
      <c r="BD159" s="56">
        <v>751252094.33123004</v>
      </c>
      <c r="BE159" s="56">
        <v>0</v>
      </c>
      <c r="BF159" s="55">
        <f t="shared" si="91"/>
        <v>583778621.95477593</v>
      </c>
      <c r="BG159" s="42">
        <v>152914563.92355251</v>
      </c>
      <c r="BH159" s="42">
        <v>430864058.03122342</v>
      </c>
      <c r="BI159" s="42">
        <v>0</v>
      </c>
      <c r="BJ159" s="55">
        <v>249005475.62575001</v>
      </c>
      <c r="BK159" s="55">
        <f t="shared" si="92"/>
        <v>0</v>
      </c>
      <c r="BL159" s="56">
        <v>0</v>
      </c>
      <c r="BM159" s="55">
        <v>589768319.99897003</v>
      </c>
      <c r="BN159" s="55">
        <f t="shared" si="93"/>
        <v>77490743.177392006</v>
      </c>
      <c r="BO159" s="42">
        <v>77490743.177392006</v>
      </c>
      <c r="BP159" s="42">
        <v>0</v>
      </c>
      <c r="BQ159" s="55">
        <v>506104946.13887978</v>
      </c>
      <c r="BR159" s="55">
        <f t="shared" si="94"/>
        <v>0</v>
      </c>
      <c r="BS159" s="56"/>
      <c r="BT159" s="42">
        <v>0</v>
      </c>
      <c r="BU159" s="55">
        <f t="shared" si="95"/>
        <v>0</v>
      </c>
      <c r="BV159" s="42">
        <v>0</v>
      </c>
      <c r="BW159" s="42">
        <v>0</v>
      </c>
      <c r="BX159" s="55">
        <f t="shared" si="96"/>
        <v>0</v>
      </c>
      <c r="BY159" s="56">
        <v>0</v>
      </c>
      <c r="BZ159" s="55">
        <v>0</v>
      </c>
      <c r="CA159" s="55">
        <f t="shared" si="97"/>
        <v>0</v>
      </c>
      <c r="CB159" s="56">
        <v>0</v>
      </c>
      <c r="CC159" s="56">
        <v>0</v>
      </c>
      <c r="CD159" s="55">
        <f t="shared" si="98"/>
        <v>15351199.338393001</v>
      </c>
      <c r="CE159" s="56">
        <v>15351199.338393001</v>
      </c>
      <c r="CF159" s="57">
        <v>0</v>
      </c>
      <c r="CG159" s="56"/>
      <c r="CH159" s="55">
        <f t="shared" si="99"/>
        <v>193842035.87866002</v>
      </c>
      <c r="CI159" s="42">
        <v>39683703.258660004</v>
      </c>
      <c r="CJ159" s="42">
        <v>154158332.62</v>
      </c>
      <c r="CK159" s="42">
        <v>0</v>
      </c>
      <c r="CL159" s="42">
        <v>0</v>
      </c>
      <c r="CM159" s="55">
        <f t="shared" si="100"/>
        <v>400000000</v>
      </c>
      <c r="CN159" s="56">
        <v>400000000</v>
      </c>
      <c r="CO159" s="55">
        <f t="shared" si="101"/>
        <v>6193290742.3332024</v>
      </c>
      <c r="CP159" s="58">
        <f t="shared" si="102"/>
        <v>3562315986.3296432</v>
      </c>
      <c r="CQ159" s="59">
        <f t="shared" si="103"/>
        <v>643850843.99768996</v>
      </c>
      <c r="CR159" s="59">
        <f t="shared" si="104"/>
        <v>2918465142.331953</v>
      </c>
      <c r="CS159" s="13">
        <f t="shared" si="105"/>
        <v>1229751425.9342594</v>
      </c>
      <c r="CT159" s="60">
        <f t="shared" si="106"/>
        <v>302839953.13492793</v>
      </c>
      <c r="CU159" s="60">
        <f t="shared" si="107"/>
        <v>733069436.92067146</v>
      </c>
      <c r="CV159" s="60">
        <f t="shared" si="108"/>
        <v>193842035.87866002</v>
      </c>
      <c r="CW159" s="15">
        <f t="shared" si="109"/>
        <v>1401223330.0692997</v>
      </c>
      <c r="CX159" s="61">
        <f t="shared" si="76"/>
        <v>226776970.80466998</v>
      </c>
      <c r="CY159" s="61">
        <f t="shared" si="77"/>
        <v>774446359.26462984</v>
      </c>
      <c r="CZ159" s="61">
        <f t="shared" si="110"/>
        <v>400000000</v>
      </c>
      <c r="DA159" s="114">
        <f t="shared" si="111"/>
        <v>0</v>
      </c>
      <c r="DC159" s="62"/>
      <c r="DD159" s="62"/>
      <c r="DE159" s="62"/>
      <c r="DF159" s="62"/>
      <c r="DG159" s="62"/>
      <c r="DH159" s="63"/>
      <c r="DI159" s="63"/>
      <c r="DJ159" s="63"/>
      <c r="DK159" s="63"/>
      <c r="DL159" s="64"/>
      <c r="DM159" s="34"/>
      <c r="DN159" s="62"/>
      <c r="DO159" s="62"/>
      <c r="DP159" s="62"/>
      <c r="DS159" s="65"/>
    </row>
    <row r="160" spans="1:123" x14ac:dyDescent="0.45">
      <c r="A160" s="1">
        <v>145</v>
      </c>
      <c r="B160" s="42">
        <v>786</v>
      </c>
      <c r="C160" s="42" t="s">
        <v>265</v>
      </c>
      <c r="D160" s="55">
        <f t="shared" si="78"/>
        <v>0</v>
      </c>
      <c r="E160" s="56">
        <v>0</v>
      </c>
      <c r="F160" s="55">
        <f t="shared" si="79"/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55">
        <f t="shared" si="80"/>
        <v>578300592</v>
      </c>
      <c r="P160" s="56">
        <v>578300592</v>
      </c>
      <c r="Q160" s="56">
        <v>0</v>
      </c>
      <c r="R160" s="55">
        <f t="shared" si="81"/>
        <v>443454669.63165253</v>
      </c>
      <c r="S160" s="42">
        <v>266089387.94865999</v>
      </c>
      <c r="T160" s="42">
        <v>3209489.9368304</v>
      </c>
      <c r="U160" s="42">
        <v>29999999.999998</v>
      </c>
      <c r="V160" s="42">
        <v>5212432.1951222001</v>
      </c>
      <c r="W160" s="42">
        <v>115560000</v>
      </c>
      <c r="X160" s="42">
        <v>23383359.551042002</v>
      </c>
      <c r="Y160" s="42">
        <v>0</v>
      </c>
      <c r="Z160" s="55">
        <f t="shared" si="82"/>
        <v>0</v>
      </c>
      <c r="AA160" s="55">
        <f t="shared" si="83"/>
        <v>0</v>
      </c>
      <c r="AB160" s="42">
        <v>0</v>
      </c>
      <c r="AC160" s="42">
        <v>0</v>
      </c>
      <c r="AD160" s="55">
        <f t="shared" si="84"/>
        <v>0</v>
      </c>
      <c r="AE160" s="42">
        <v>0</v>
      </c>
      <c r="AF160" s="42">
        <v>0</v>
      </c>
      <c r="AG160" s="55">
        <f t="shared" si="85"/>
        <v>0</v>
      </c>
      <c r="AH160" s="42">
        <v>0</v>
      </c>
      <c r="AI160" s="42">
        <v>0</v>
      </c>
      <c r="AJ160" s="55">
        <f t="shared" si="86"/>
        <v>248487643.0562</v>
      </c>
      <c r="AK160" s="42">
        <v>0</v>
      </c>
      <c r="AL160" s="42">
        <v>0</v>
      </c>
      <c r="AM160" s="42">
        <v>136668203.6974</v>
      </c>
      <c r="AN160" s="42">
        <v>111819439.35879999</v>
      </c>
      <c r="AO160" s="42">
        <v>0</v>
      </c>
      <c r="AP160" s="55">
        <v>25000000.000353001</v>
      </c>
      <c r="AQ160" s="55">
        <f t="shared" si="87"/>
        <v>59504463.951139495</v>
      </c>
      <c r="AR160" s="42">
        <v>5739149.7200788502</v>
      </c>
      <c r="AS160" s="42">
        <v>13391349.34685065</v>
      </c>
      <c r="AT160" s="42">
        <v>40373964.884209998</v>
      </c>
      <c r="AU160" s="55">
        <f t="shared" si="88"/>
        <v>19335937.5</v>
      </c>
      <c r="AV160" s="42">
        <v>0</v>
      </c>
      <c r="AW160" s="42">
        <v>19335937.5</v>
      </c>
      <c r="AX160" s="55">
        <v>0</v>
      </c>
      <c r="AY160" s="55">
        <v>0</v>
      </c>
      <c r="AZ160" s="55">
        <f t="shared" si="89"/>
        <v>0</v>
      </c>
      <c r="BA160" s="56">
        <v>0</v>
      </c>
      <c r="BB160" s="55">
        <f t="shared" si="90"/>
        <v>2955424021.9973397</v>
      </c>
      <c r="BC160" s="56">
        <v>1746452197.9979</v>
      </c>
      <c r="BD160" s="56">
        <v>752272079.99986994</v>
      </c>
      <c r="BE160" s="56">
        <v>456699743.99957001</v>
      </c>
      <c r="BF160" s="55">
        <f t="shared" si="91"/>
        <v>993704328.0756104</v>
      </c>
      <c r="BG160" s="42">
        <v>129321071.66390786</v>
      </c>
      <c r="BH160" s="42">
        <v>644445178.04536581</v>
      </c>
      <c r="BI160" s="42">
        <v>219938078.36633664</v>
      </c>
      <c r="BJ160" s="55">
        <v>309019790.3973</v>
      </c>
      <c r="BK160" s="55">
        <f t="shared" si="92"/>
        <v>0</v>
      </c>
      <c r="BL160" s="56">
        <v>0</v>
      </c>
      <c r="BM160" s="55">
        <v>202919531.99933001</v>
      </c>
      <c r="BN160" s="55">
        <f t="shared" si="93"/>
        <v>29801071.752241001</v>
      </c>
      <c r="BO160" s="42">
        <v>29801071.752241001</v>
      </c>
      <c r="BP160" s="42">
        <v>0</v>
      </c>
      <c r="BQ160" s="55">
        <v>500092048.98449999</v>
      </c>
      <c r="BR160" s="55">
        <f t="shared" si="94"/>
        <v>0</v>
      </c>
      <c r="BS160" s="56"/>
      <c r="BT160" s="42">
        <v>0</v>
      </c>
      <c r="BU160" s="55">
        <f t="shared" si="95"/>
        <v>0</v>
      </c>
      <c r="BV160" s="42">
        <v>0</v>
      </c>
      <c r="BW160" s="42">
        <v>0</v>
      </c>
      <c r="BX160" s="55">
        <f t="shared" si="96"/>
        <v>0</v>
      </c>
      <c r="BY160" s="56">
        <v>0</v>
      </c>
      <c r="BZ160" s="55">
        <v>0</v>
      </c>
      <c r="CA160" s="55">
        <f t="shared" si="97"/>
        <v>0</v>
      </c>
      <c r="CB160" s="56">
        <v>0</v>
      </c>
      <c r="CC160" s="56">
        <v>0</v>
      </c>
      <c r="CD160" s="55">
        <f t="shared" si="98"/>
        <v>20456158.053227998</v>
      </c>
      <c r="CE160" s="56">
        <v>20456158.053227998</v>
      </c>
      <c r="CF160" s="57">
        <v>0</v>
      </c>
      <c r="CG160" s="56"/>
      <c r="CH160" s="55">
        <f t="shared" si="99"/>
        <v>387138300.83770299</v>
      </c>
      <c r="CI160" s="42">
        <v>25577842.157703001</v>
      </c>
      <c r="CJ160" s="42">
        <v>19545563.68</v>
      </c>
      <c r="CK160" s="42">
        <v>325298277</v>
      </c>
      <c r="CL160" s="42">
        <v>16716618</v>
      </c>
      <c r="CM160" s="55">
        <f t="shared" si="100"/>
        <v>0</v>
      </c>
      <c r="CN160" s="56">
        <v>0</v>
      </c>
      <c r="CO160" s="55">
        <f t="shared" si="101"/>
        <v>6772638558.2365971</v>
      </c>
      <c r="CP160" s="58">
        <f t="shared" si="102"/>
        <v>3761644145.9970226</v>
      </c>
      <c r="CQ160" s="59">
        <f t="shared" si="103"/>
        <v>578300592</v>
      </c>
      <c r="CR160" s="59">
        <f t="shared" si="104"/>
        <v>3183343553.9970226</v>
      </c>
      <c r="CS160" s="13">
        <f t="shared" si="105"/>
        <v>1934058992.3015742</v>
      </c>
      <c r="CT160" s="60">
        <f t="shared" si="106"/>
        <v>443454669.63165253</v>
      </c>
      <c r="CU160" s="60">
        <f t="shared" si="107"/>
        <v>1103466021.8322186</v>
      </c>
      <c r="CV160" s="60">
        <f t="shared" si="108"/>
        <v>387138300.83770299</v>
      </c>
      <c r="CW160" s="15">
        <f t="shared" si="109"/>
        <v>1076935419.938</v>
      </c>
      <c r="CX160" s="61">
        <f t="shared" si="76"/>
        <v>248487643.0562</v>
      </c>
      <c r="CY160" s="61">
        <f t="shared" si="77"/>
        <v>828447776.88179994</v>
      </c>
      <c r="CZ160" s="61">
        <f t="shared" si="110"/>
        <v>0</v>
      </c>
      <c r="DA160" s="114">
        <f t="shared" si="111"/>
        <v>0</v>
      </c>
      <c r="DC160" s="62"/>
      <c r="DD160" s="62"/>
      <c r="DE160" s="62"/>
      <c r="DF160" s="62"/>
      <c r="DG160" s="62"/>
      <c r="DH160" s="63"/>
      <c r="DI160" s="63"/>
      <c r="DJ160" s="63"/>
      <c r="DK160" s="63"/>
      <c r="DL160" s="64"/>
      <c r="DM160" s="34"/>
      <c r="DN160" s="62"/>
      <c r="DO160" s="62"/>
      <c r="DP160" s="62"/>
      <c r="DS160" s="65"/>
    </row>
    <row r="161" spans="1:123" x14ac:dyDescent="0.45">
      <c r="A161" s="1">
        <v>146</v>
      </c>
      <c r="B161" s="42">
        <v>787</v>
      </c>
      <c r="C161" s="42" t="s">
        <v>266</v>
      </c>
      <c r="D161" s="55">
        <f t="shared" si="78"/>
        <v>0</v>
      </c>
      <c r="E161" s="56">
        <v>0</v>
      </c>
      <c r="F161" s="55">
        <f t="shared" si="79"/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55">
        <f t="shared" si="80"/>
        <v>520588080</v>
      </c>
      <c r="P161" s="56">
        <v>520588080</v>
      </c>
      <c r="Q161" s="56">
        <v>0</v>
      </c>
      <c r="R161" s="55">
        <f t="shared" si="81"/>
        <v>312911803.2336663</v>
      </c>
      <c r="S161" s="42">
        <v>157803842.19424999</v>
      </c>
      <c r="T161" s="42">
        <v>1849449.1708191</v>
      </c>
      <c r="U161" s="42">
        <v>29999999.999998</v>
      </c>
      <c r="V161" s="42">
        <v>5212432.1951222001</v>
      </c>
      <c r="W161" s="42">
        <v>101039999.99999</v>
      </c>
      <c r="X161" s="42">
        <v>17006079.673487</v>
      </c>
      <c r="Y161" s="42">
        <v>0</v>
      </c>
      <c r="Z161" s="55">
        <f t="shared" si="82"/>
        <v>0</v>
      </c>
      <c r="AA161" s="55">
        <f t="shared" si="83"/>
        <v>0</v>
      </c>
      <c r="AB161" s="42">
        <v>0</v>
      </c>
      <c r="AC161" s="42">
        <v>0</v>
      </c>
      <c r="AD161" s="55">
        <f t="shared" si="84"/>
        <v>0</v>
      </c>
      <c r="AE161" s="42">
        <v>0</v>
      </c>
      <c r="AF161" s="42">
        <v>0</v>
      </c>
      <c r="AG161" s="55">
        <f t="shared" si="85"/>
        <v>0</v>
      </c>
      <c r="AH161" s="42">
        <v>0</v>
      </c>
      <c r="AI161" s="42">
        <v>0</v>
      </c>
      <c r="AJ161" s="55">
        <f t="shared" si="86"/>
        <v>168137470.36416399</v>
      </c>
      <c r="AK161" s="42">
        <v>0</v>
      </c>
      <c r="AL161" s="42">
        <v>0</v>
      </c>
      <c r="AM161" s="42">
        <v>92475608.711447999</v>
      </c>
      <c r="AN161" s="42">
        <v>75661861.652715996</v>
      </c>
      <c r="AO161" s="42">
        <v>0</v>
      </c>
      <c r="AP161" s="55">
        <v>41868904.000353001</v>
      </c>
      <c r="AQ161" s="55">
        <f t="shared" si="87"/>
        <v>53454730.1934219</v>
      </c>
      <c r="AR161" s="42">
        <v>4164229.5920753703</v>
      </c>
      <c r="AS161" s="42">
        <v>9716535.7148425281</v>
      </c>
      <c r="AT161" s="42">
        <v>39573964.886504002</v>
      </c>
      <c r="AU161" s="55">
        <f t="shared" si="88"/>
        <v>12890625</v>
      </c>
      <c r="AV161" s="42">
        <v>0</v>
      </c>
      <c r="AW161" s="42">
        <v>12890625</v>
      </c>
      <c r="AX161" s="55">
        <v>0</v>
      </c>
      <c r="AY161" s="55">
        <v>0</v>
      </c>
      <c r="AZ161" s="55">
        <f t="shared" si="89"/>
        <v>0</v>
      </c>
      <c r="BA161" s="56">
        <v>0</v>
      </c>
      <c r="BB161" s="55">
        <f t="shared" si="90"/>
        <v>2245313768.63375</v>
      </c>
      <c r="BC161" s="56">
        <v>1650186648.3673</v>
      </c>
      <c r="BD161" s="56">
        <v>362943224.26669002</v>
      </c>
      <c r="BE161" s="56">
        <v>232183895.99976</v>
      </c>
      <c r="BF161" s="55">
        <f t="shared" si="91"/>
        <v>452583070.25067091</v>
      </c>
      <c r="BG161" s="42">
        <v>136500997.30613369</v>
      </c>
      <c r="BH161" s="42">
        <v>193488881.54102841</v>
      </c>
      <c r="BI161" s="42">
        <v>122593191.40350877</v>
      </c>
      <c r="BJ161" s="55">
        <v>220223563.90463999</v>
      </c>
      <c r="BK161" s="55">
        <f t="shared" si="92"/>
        <v>0</v>
      </c>
      <c r="BL161" s="56">
        <v>0</v>
      </c>
      <c r="BM161" s="55">
        <v>831561980.02920997</v>
      </c>
      <c r="BN161" s="55">
        <f t="shared" si="93"/>
        <v>58363953.017644003</v>
      </c>
      <c r="BO161" s="42">
        <v>58363953.017644003</v>
      </c>
      <c r="BP161" s="42">
        <v>0</v>
      </c>
      <c r="BQ161" s="55">
        <v>6012897.1543797618</v>
      </c>
      <c r="BR161" s="55">
        <f t="shared" si="94"/>
        <v>0</v>
      </c>
      <c r="BS161" s="56"/>
      <c r="BT161" s="42">
        <v>0</v>
      </c>
      <c r="BU161" s="55">
        <f t="shared" si="95"/>
        <v>0</v>
      </c>
      <c r="BV161" s="42">
        <v>0</v>
      </c>
      <c r="BW161" s="42">
        <v>0</v>
      </c>
      <c r="BX161" s="55">
        <f t="shared" si="96"/>
        <v>0</v>
      </c>
      <c r="BY161" s="56">
        <v>0</v>
      </c>
      <c r="BZ161" s="55">
        <v>0</v>
      </c>
      <c r="CA161" s="55">
        <f t="shared" si="97"/>
        <v>0</v>
      </c>
      <c r="CB161" s="56">
        <v>0</v>
      </c>
      <c r="CC161" s="56">
        <v>0</v>
      </c>
      <c r="CD161" s="55">
        <f t="shared" si="98"/>
        <v>11811612.295599001</v>
      </c>
      <c r="CE161" s="56">
        <v>11811612.295599001</v>
      </c>
      <c r="CF161" s="57">
        <v>0</v>
      </c>
      <c r="CG161" s="56"/>
      <c r="CH161" s="55">
        <f t="shared" si="99"/>
        <v>146648023.89333332</v>
      </c>
      <c r="CI161" s="42">
        <v>7563897.8133332999</v>
      </c>
      <c r="CJ161" s="42">
        <v>139084126.08000001</v>
      </c>
      <c r="CK161" s="42">
        <v>0</v>
      </c>
      <c r="CL161" s="42">
        <v>0</v>
      </c>
      <c r="CM161" s="55">
        <f t="shared" si="100"/>
        <v>0</v>
      </c>
      <c r="CN161" s="56">
        <v>0</v>
      </c>
      <c r="CO161" s="55">
        <f t="shared" si="101"/>
        <v>5082370481.9708319</v>
      </c>
      <c r="CP161" s="58">
        <f t="shared" si="102"/>
        <v>3639332732.6633129</v>
      </c>
      <c r="CQ161" s="59">
        <f t="shared" si="103"/>
        <v>520588080</v>
      </c>
      <c r="CR161" s="59">
        <f t="shared" si="104"/>
        <v>3118744652.6633129</v>
      </c>
      <c r="CS161" s="13">
        <f t="shared" si="105"/>
        <v>1035773192.8843354</v>
      </c>
      <c r="CT161" s="60">
        <f t="shared" si="106"/>
        <v>312911803.2336663</v>
      </c>
      <c r="CU161" s="60">
        <f t="shared" si="107"/>
        <v>576213365.75733578</v>
      </c>
      <c r="CV161" s="60">
        <f t="shared" si="108"/>
        <v>146648023.89333332</v>
      </c>
      <c r="CW161" s="15">
        <f t="shared" si="109"/>
        <v>407264556.42318374</v>
      </c>
      <c r="CX161" s="61">
        <f t="shared" si="76"/>
        <v>168137470.36416399</v>
      </c>
      <c r="CY161" s="61">
        <f t="shared" si="77"/>
        <v>239127086.05901974</v>
      </c>
      <c r="CZ161" s="61">
        <f t="shared" si="110"/>
        <v>0</v>
      </c>
      <c r="DA161" s="114">
        <f t="shared" si="111"/>
        <v>0</v>
      </c>
      <c r="DC161" s="62"/>
      <c r="DD161" s="62"/>
      <c r="DE161" s="62"/>
      <c r="DF161" s="62"/>
      <c r="DG161" s="62"/>
      <c r="DH161" s="63"/>
      <c r="DI161" s="63"/>
      <c r="DJ161" s="63"/>
      <c r="DK161" s="63"/>
      <c r="DL161" s="64"/>
      <c r="DM161" s="34"/>
      <c r="DN161" s="62"/>
      <c r="DO161" s="62"/>
      <c r="DP161" s="62"/>
      <c r="DS161" s="65"/>
    </row>
    <row r="162" spans="1:123" x14ac:dyDescent="0.45">
      <c r="A162" s="1">
        <v>147</v>
      </c>
      <c r="B162" s="42">
        <v>788</v>
      </c>
      <c r="C162" s="42" t="s">
        <v>267</v>
      </c>
      <c r="D162" s="55">
        <f t="shared" si="78"/>
        <v>0</v>
      </c>
      <c r="E162" s="56">
        <v>0</v>
      </c>
      <c r="F162" s="55">
        <f t="shared" si="79"/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55">
        <f t="shared" si="80"/>
        <v>576776819.99768996</v>
      </c>
      <c r="P162" s="56">
        <v>576776819.99768996</v>
      </c>
      <c r="Q162" s="56">
        <v>0</v>
      </c>
      <c r="R162" s="55">
        <f t="shared" si="81"/>
        <v>484408960.16017318</v>
      </c>
      <c r="S162" s="42">
        <v>291042897.90649998</v>
      </c>
      <c r="T162" s="42">
        <v>2869662.5401570001</v>
      </c>
      <c r="U162" s="42">
        <v>30000000</v>
      </c>
      <c r="V162" s="42">
        <v>5212432.1951222001</v>
      </c>
      <c r="W162" s="42">
        <v>130200000.00001</v>
      </c>
      <c r="X162" s="42">
        <v>25083967.518383998</v>
      </c>
      <c r="Y162" s="42">
        <v>0</v>
      </c>
      <c r="Z162" s="55">
        <f t="shared" si="82"/>
        <v>0</v>
      </c>
      <c r="AA162" s="55">
        <f t="shared" si="83"/>
        <v>0</v>
      </c>
      <c r="AB162" s="42">
        <v>0</v>
      </c>
      <c r="AC162" s="42">
        <v>0</v>
      </c>
      <c r="AD162" s="55">
        <f t="shared" si="84"/>
        <v>0</v>
      </c>
      <c r="AE162" s="42">
        <v>0</v>
      </c>
      <c r="AF162" s="42">
        <v>0</v>
      </c>
      <c r="AG162" s="55">
        <f t="shared" si="85"/>
        <v>0</v>
      </c>
      <c r="AH162" s="42">
        <v>0</v>
      </c>
      <c r="AI162" s="42">
        <v>0</v>
      </c>
      <c r="AJ162" s="55">
        <f t="shared" si="86"/>
        <v>278233284.58372003</v>
      </c>
      <c r="AK162" s="42">
        <v>0</v>
      </c>
      <c r="AL162" s="42">
        <v>0</v>
      </c>
      <c r="AM162" s="42">
        <v>153028306.53951001</v>
      </c>
      <c r="AN162" s="42">
        <v>125204978.04421</v>
      </c>
      <c r="AO162" s="42">
        <v>0</v>
      </c>
      <c r="AP162" s="55">
        <v>33954168.000142001</v>
      </c>
      <c r="AQ162" s="55">
        <f t="shared" si="87"/>
        <v>61639020.815459594</v>
      </c>
      <c r="AR162" s="42">
        <v>6379516.7793748807</v>
      </c>
      <c r="AS162" s="42">
        <v>14885539.151874719</v>
      </c>
      <c r="AT162" s="42">
        <v>40373964.884209998</v>
      </c>
      <c r="AU162" s="55">
        <f t="shared" si="88"/>
        <v>19335937.5</v>
      </c>
      <c r="AV162" s="42">
        <v>0</v>
      </c>
      <c r="AW162" s="42">
        <v>19335937.5</v>
      </c>
      <c r="AX162" s="55">
        <v>0</v>
      </c>
      <c r="AY162" s="55">
        <v>0</v>
      </c>
      <c r="AZ162" s="55">
        <f t="shared" si="89"/>
        <v>0</v>
      </c>
      <c r="BA162" s="56">
        <v>0</v>
      </c>
      <c r="BB162" s="55">
        <f t="shared" si="90"/>
        <v>2587301103.9969401</v>
      </c>
      <c r="BC162" s="56">
        <v>2305121858.6645002</v>
      </c>
      <c r="BD162" s="56">
        <v>282179245.33244002</v>
      </c>
      <c r="BE162" s="56">
        <v>0</v>
      </c>
      <c r="BF162" s="55">
        <f t="shared" si="91"/>
        <v>1018069271.6217835</v>
      </c>
      <c r="BG162" s="42">
        <v>198666175.74477339</v>
      </c>
      <c r="BH162" s="42">
        <v>819403095.87701011</v>
      </c>
      <c r="BI162" s="42">
        <v>0</v>
      </c>
      <c r="BJ162" s="55">
        <v>336046059.52087998</v>
      </c>
      <c r="BK162" s="55">
        <f t="shared" si="92"/>
        <v>0</v>
      </c>
      <c r="BL162" s="56">
        <v>0</v>
      </c>
      <c r="BM162" s="55">
        <v>367918599.99833</v>
      </c>
      <c r="BN162" s="55">
        <f t="shared" si="93"/>
        <v>57970599.822074004</v>
      </c>
      <c r="BO162" s="42">
        <v>57970599.822074004</v>
      </c>
      <c r="BP162" s="42">
        <v>0</v>
      </c>
      <c r="BQ162" s="55">
        <v>12025794.309453133</v>
      </c>
      <c r="BR162" s="55">
        <f t="shared" si="94"/>
        <v>0</v>
      </c>
      <c r="BS162" s="56"/>
      <c r="BT162" s="42">
        <v>0</v>
      </c>
      <c r="BU162" s="55">
        <f t="shared" si="95"/>
        <v>0</v>
      </c>
      <c r="BV162" s="42">
        <v>0</v>
      </c>
      <c r="BW162" s="42">
        <v>0</v>
      </c>
      <c r="BX162" s="55">
        <f t="shared" si="96"/>
        <v>0</v>
      </c>
      <c r="BY162" s="56">
        <v>0</v>
      </c>
      <c r="BZ162" s="55">
        <v>0</v>
      </c>
      <c r="CA162" s="55">
        <f t="shared" si="97"/>
        <v>0</v>
      </c>
      <c r="CB162" s="56">
        <v>0</v>
      </c>
      <c r="CC162" s="56">
        <v>0</v>
      </c>
      <c r="CD162" s="55">
        <f t="shared" si="98"/>
        <v>23115521.697786</v>
      </c>
      <c r="CE162" s="56">
        <v>23115521.697786</v>
      </c>
      <c r="CF162" s="57">
        <v>0</v>
      </c>
      <c r="CG162" s="56"/>
      <c r="CH162" s="55">
        <f t="shared" si="99"/>
        <v>384779928.73355603</v>
      </c>
      <c r="CI162" s="42">
        <v>67117854.633555993</v>
      </c>
      <c r="CJ162" s="42">
        <v>317662074.10000002</v>
      </c>
      <c r="CK162" s="42">
        <v>0</v>
      </c>
      <c r="CL162" s="42">
        <v>0</v>
      </c>
      <c r="CM162" s="55">
        <f t="shared" si="100"/>
        <v>0</v>
      </c>
      <c r="CN162" s="56">
        <v>0</v>
      </c>
      <c r="CO162" s="55">
        <f t="shared" si="101"/>
        <v>6241575070.757987</v>
      </c>
      <c r="CP162" s="58">
        <f t="shared" si="102"/>
        <v>3565950691.9931021</v>
      </c>
      <c r="CQ162" s="59">
        <f t="shared" si="103"/>
        <v>576776819.99768996</v>
      </c>
      <c r="CR162" s="59">
        <f t="shared" si="104"/>
        <v>2989173871.9954123</v>
      </c>
      <c r="CS162" s="13">
        <f t="shared" si="105"/>
        <v>2029983302.8508322</v>
      </c>
      <c r="CT162" s="60">
        <f t="shared" si="106"/>
        <v>484408960.16017318</v>
      </c>
      <c r="CU162" s="60">
        <f t="shared" si="107"/>
        <v>1160794413.957103</v>
      </c>
      <c r="CV162" s="60">
        <f t="shared" si="108"/>
        <v>384779928.73355603</v>
      </c>
      <c r="CW162" s="15">
        <f t="shared" si="109"/>
        <v>645641075.9140532</v>
      </c>
      <c r="CX162" s="61">
        <f t="shared" si="76"/>
        <v>278233284.58372003</v>
      </c>
      <c r="CY162" s="61">
        <f t="shared" si="77"/>
        <v>367407791.33033311</v>
      </c>
      <c r="CZ162" s="61">
        <f t="shared" si="110"/>
        <v>0</v>
      </c>
      <c r="DA162" s="114">
        <f t="shared" si="111"/>
        <v>0</v>
      </c>
      <c r="DC162" s="62"/>
      <c r="DD162" s="62"/>
      <c r="DE162" s="62"/>
      <c r="DF162" s="62"/>
      <c r="DG162" s="62"/>
      <c r="DH162" s="63"/>
      <c r="DI162" s="63"/>
      <c r="DJ162" s="63"/>
      <c r="DK162" s="63"/>
      <c r="DL162" s="64"/>
      <c r="DM162" s="34"/>
      <c r="DN162" s="62"/>
      <c r="DO162" s="62"/>
      <c r="DP162" s="62"/>
      <c r="DS162" s="65"/>
    </row>
    <row r="163" spans="1:123" x14ac:dyDescent="0.45">
      <c r="A163" s="1">
        <v>148</v>
      </c>
      <c r="B163" s="42">
        <v>789</v>
      </c>
      <c r="C163" s="42" t="s">
        <v>268</v>
      </c>
      <c r="D163" s="55">
        <f t="shared" si="78"/>
        <v>0</v>
      </c>
      <c r="E163" s="56">
        <v>0</v>
      </c>
      <c r="F163" s="55">
        <f t="shared" si="79"/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55">
        <f t="shared" si="80"/>
        <v>599102651.99776995</v>
      </c>
      <c r="P163" s="56">
        <v>599102651.99776995</v>
      </c>
      <c r="Q163" s="56">
        <v>0</v>
      </c>
      <c r="R163" s="55">
        <f t="shared" si="81"/>
        <v>330896175.09829575</v>
      </c>
      <c r="S163" s="42">
        <v>193581662.32685</v>
      </c>
      <c r="T163" s="42">
        <v>2446912.8538636002</v>
      </c>
      <c r="U163" s="42">
        <v>29999999.999998</v>
      </c>
      <c r="V163" s="42">
        <v>5212432.1951222001</v>
      </c>
      <c r="W163" s="42">
        <v>85200000.000001997</v>
      </c>
      <c r="X163" s="42">
        <v>14455167.72246</v>
      </c>
      <c r="Y163" s="42">
        <v>0</v>
      </c>
      <c r="Z163" s="55">
        <f t="shared" si="82"/>
        <v>0</v>
      </c>
      <c r="AA163" s="55">
        <f t="shared" si="83"/>
        <v>0</v>
      </c>
      <c r="AB163" s="42">
        <v>0</v>
      </c>
      <c r="AC163" s="42">
        <v>0</v>
      </c>
      <c r="AD163" s="55">
        <f t="shared" si="84"/>
        <v>0</v>
      </c>
      <c r="AE163" s="42">
        <v>0</v>
      </c>
      <c r="AF163" s="42">
        <v>0</v>
      </c>
      <c r="AG163" s="55">
        <f t="shared" si="85"/>
        <v>0</v>
      </c>
      <c r="AH163" s="42">
        <v>0</v>
      </c>
      <c r="AI163" s="42">
        <v>0</v>
      </c>
      <c r="AJ163" s="55">
        <f t="shared" si="86"/>
        <v>203762320.45686501</v>
      </c>
      <c r="AK163" s="42">
        <v>0</v>
      </c>
      <c r="AL163" s="42">
        <v>0</v>
      </c>
      <c r="AM163" s="42">
        <v>112069276.2648</v>
      </c>
      <c r="AN163" s="42">
        <v>91693044.192065001</v>
      </c>
      <c r="AO163" s="42">
        <v>0</v>
      </c>
      <c r="AP163" s="55">
        <v>31777168.000353001</v>
      </c>
      <c r="AQ163" s="55">
        <f t="shared" si="87"/>
        <v>54874813.129053101</v>
      </c>
      <c r="AR163" s="42">
        <v>4590254.4727647305</v>
      </c>
      <c r="AS163" s="42">
        <v>10710593.76978437</v>
      </c>
      <c r="AT163" s="42">
        <v>39573964.886504002</v>
      </c>
      <c r="AU163" s="55">
        <f t="shared" si="88"/>
        <v>12890625</v>
      </c>
      <c r="AV163" s="42">
        <v>0</v>
      </c>
      <c r="AW163" s="42">
        <v>12890625</v>
      </c>
      <c r="AX163" s="55">
        <v>0</v>
      </c>
      <c r="AY163" s="55">
        <v>0</v>
      </c>
      <c r="AZ163" s="55">
        <f t="shared" si="89"/>
        <v>0</v>
      </c>
      <c r="BA163" s="56">
        <v>0</v>
      </c>
      <c r="BB163" s="55">
        <f t="shared" si="90"/>
        <v>2725953491.9972601</v>
      </c>
      <c r="BC163" s="56">
        <v>1983596099.9988</v>
      </c>
      <c r="BD163" s="56">
        <v>742357391.99846005</v>
      </c>
      <c r="BE163" s="56">
        <v>0</v>
      </c>
      <c r="BF163" s="55">
        <f t="shared" si="91"/>
        <v>898995896.75090766</v>
      </c>
      <c r="BG163" s="42">
        <v>139700851.6834785</v>
      </c>
      <c r="BH163" s="42">
        <v>737095045.06742918</v>
      </c>
      <c r="BI163" s="42">
        <v>22200000</v>
      </c>
      <c r="BJ163" s="55">
        <v>268898851.35838997</v>
      </c>
      <c r="BK163" s="55">
        <f t="shared" si="92"/>
        <v>0</v>
      </c>
      <c r="BL163" s="56">
        <v>0</v>
      </c>
      <c r="BM163" s="55">
        <v>179752931.99864</v>
      </c>
      <c r="BN163" s="55">
        <f t="shared" si="93"/>
        <v>31478868.790940002</v>
      </c>
      <c r="BO163" s="42">
        <v>31478868.790940002</v>
      </c>
      <c r="BP163" s="42">
        <v>0</v>
      </c>
      <c r="BQ163" s="55">
        <v>500092048.98449999</v>
      </c>
      <c r="BR163" s="55">
        <f t="shared" si="94"/>
        <v>0</v>
      </c>
      <c r="BS163" s="56"/>
      <c r="BT163" s="42">
        <v>0</v>
      </c>
      <c r="BU163" s="55">
        <f t="shared" si="95"/>
        <v>0</v>
      </c>
      <c r="BV163" s="42">
        <v>0</v>
      </c>
      <c r="BW163" s="42">
        <v>0</v>
      </c>
      <c r="BX163" s="55">
        <f t="shared" si="96"/>
        <v>0</v>
      </c>
      <c r="BY163" s="56">
        <v>0</v>
      </c>
      <c r="BZ163" s="55">
        <v>0</v>
      </c>
      <c r="CA163" s="55">
        <f t="shared" si="97"/>
        <v>0</v>
      </c>
      <c r="CB163" s="56">
        <v>0</v>
      </c>
      <c r="CC163" s="56">
        <v>0</v>
      </c>
      <c r="CD163" s="55">
        <f t="shared" si="98"/>
        <v>15165399.22752</v>
      </c>
      <c r="CE163" s="56">
        <v>15165399.22752</v>
      </c>
      <c r="CF163" s="57">
        <v>0</v>
      </c>
      <c r="CG163" s="56"/>
      <c r="CH163" s="55">
        <f t="shared" si="99"/>
        <v>117275900.645088</v>
      </c>
      <c r="CI163" s="42">
        <v>43981319.365088001</v>
      </c>
      <c r="CJ163" s="42">
        <v>73294581.280000001</v>
      </c>
      <c r="CK163" s="42">
        <v>0</v>
      </c>
      <c r="CL163" s="42">
        <v>0</v>
      </c>
      <c r="CM163" s="55">
        <f t="shared" si="100"/>
        <v>0</v>
      </c>
      <c r="CN163" s="56">
        <v>0</v>
      </c>
      <c r="CO163" s="55">
        <f t="shared" si="101"/>
        <v>5970917143.4355822</v>
      </c>
      <c r="CP163" s="58">
        <f t="shared" si="102"/>
        <v>3536586243.9940228</v>
      </c>
      <c r="CQ163" s="59">
        <f t="shared" si="103"/>
        <v>599102651.99776995</v>
      </c>
      <c r="CR163" s="59">
        <f t="shared" si="104"/>
        <v>2937483591.996253</v>
      </c>
      <c r="CS163" s="13">
        <f t="shared" si="105"/>
        <v>1448687053.6418045</v>
      </c>
      <c r="CT163" s="60">
        <f t="shared" si="106"/>
        <v>330896175.09829575</v>
      </c>
      <c r="CU163" s="60">
        <f t="shared" si="107"/>
        <v>1000514977.8984208</v>
      </c>
      <c r="CV163" s="60">
        <f t="shared" si="108"/>
        <v>117275900.645088</v>
      </c>
      <c r="CW163" s="15">
        <f t="shared" si="109"/>
        <v>985643845.7997551</v>
      </c>
      <c r="CX163" s="61">
        <f t="shared" si="76"/>
        <v>203762320.45686501</v>
      </c>
      <c r="CY163" s="61">
        <f t="shared" si="77"/>
        <v>781881525.34289002</v>
      </c>
      <c r="CZ163" s="61">
        <f t="shared" si="110"/>
        <v>0</v>
      </c>
      <c r="DA163" s="114">
        <f t="shared" si="111"/>
        <v>0</v>
      </c>
      <c r="DC163" s="62"/>
      <c r="DD163" s="62"/>
      <c r="DE163" s="62"/>
      <c r="DF163" s="62"/>
      <c r="DG163" s="62"/>
      <c r="DH163" s="63"/>
      <c r="DI163" s="63"/>
      <c r="DJ163" s="63"/>
      <c r="DK163" s="63"/>
      <c r="DL163" s="64"/>
      <c r="DM163" s="34"/>
      <c r="DN163" s="62"/>
      <c r="DO163" s="62"/>
      <c r="DP163" s="62"/>
      <c r="DS163" s="65"/>
    </row>
    <row r="164" spans="1:123" x14ac:dyDescent="0.45">
      <c r="A164" s="1">
        <v>149</v>
      </c>
      <c r="B164" s="42">
        <v>790</v>
      </c>
      <c r="C164" s="42" t="s">
        <v>269</v>
      </c>
      <c r="D164" s="55">
        <f t="shared" si="78"/>
        <v>0</v>
      </c>
      <c r="E164" s="56">
        <v>0</v>
      </c>
      <c r="F164" s="55">
        <f t="shared" si="79"/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55">
        <f t="shared" si="80"/>
        <v>525470064</v>
      </c>
      <c r="P164" s="56">
        <v>525470064</v>
      </c>
      <c r="Q164" s="56">
        <v>0</v>
      </c>
      <c r="R164" s="55">
        <f t="shared" si="81"/>
        <v>432493138.81896973</v>
      </c>
      <c r="S164" s="42">
        <v>179464010.52485999</v>
      </c>
      <c r="T164" s="42">
        <v>2611512.6458924999</v>
      </c>
      <c r="U164" s="42">
        <v>29999999.999998</v>
      </c>
      <c r="V164" s="42">
        <v>5212432.1951222001</v>
      </c>
      <c r="W164" s="42">
        <v>186720000.00001001</v>
      </c>
      <c r="X164" s="42">
        <v>28485183.453086998</v>
      </c>
      <c r="Y164" s="42">
        <v>0</v>
      </c>
      <c r="Z164" s="55">
        <f t="shared" si="82"/>
        <v>0</v>
      </c>
      <c r="AA164" s="55">
        <f t="shared" si="83"/>
        <v>0</v>
      </c>
      <c r="AB164" s="42">
        <v>0</v>
      </c>
      <c r="AC164" s="42">
        <v>0</v>
      </c>
      <c r="AD164" s="55">
        <f t="shared" si="84"/>
        <v>0</v>
      </c>
      <c r="AE164" s="42">
        <v>0</v>
      </c>
      <c r="AF164" s="42">
        <v>0</v>
      </c>
      <c r="AG164" s="55">
        <f t="shared" si="85"/>
        <v>0</v>
      </c>
      <c r="AH164" s="42">
        <v>0</v>
      </c>
      <c r="AI164" s="42">
        <v>0</v>
      </c>
      <c r="AJ164" s="55">
        <f t="shared" si="86"/>
        <v>173705430.67887598</v>
      </c>
      <c r="AK164" s="42">
        <v>0</v>
      </c>
      <c r="AL164" s="42">
        <v>0</v>
      </c>
      <c r="AM164" s="42">
        <v>95537986.884910002</v>
      </c>
      <c r="AN164" s="42">
        <v>78167443.793965995</v>
      </c>
      <c r="AO164" s="42">
        <v>0</v>
      </c>
      <c r="AP164" s="55">
        <v>25000000.000353001</v>
      </c>
      <c r="AQ164" s="55">
        <f t="shared" si="87"/>
        <v>54369964.979386799</v>
      </c>
      <c r="AR164" s="42">
        <v>4198800.0285530407</v>
      </c>
      <c r="AS164" s="42">
        <v>9797200.0666237604</v>
      </c>
      <c r="AT164" s="42">
        <v>40373964.884209998</v>
      </c>
      <c r="AU164" s="55">
        <f t="shared" si="88"/>
        <v>19335937.5</v>
      </c>
      <c r="AV164" s="42">
        <v>0</v>
      </c>
      <c r="AW164" s="42">
        <v>19335937.5</v>
      </c>
      <c r="AX164" s="55">
        <v>0</v>
      </c>
      <c r="AY164" s="55">
        <v>0</v>
      </c>
      <c r="AZ164" s="55">
        <f t="shared" si="89"/>
        <v>0</v>
      </c>
      <c r="BA164" s="56">
        <v>0</v>
      </c>
      <c r="BB164" s="55">
        <f t="shared" si="90"/>
        <v>3124393608.9944501</v>
      </c>
      <c r="BC164" s="56">
        <v>1637179716.3299999</v>
      </c>
      <c r="BD164" s="56">
        <v>1023003419.6647</v>
      </c>
      <c r="BE164" s="56">
        <v>464210472.99975002</v>
      </c>
      <c r="BF164" s="55">
        <f t="shared" si="91"/>
        <v>717642246.26091576</v>
      </c>
      <c r="BG164" s="42">
        <v>125532038.4187431</v>
      </c>
      <c r="BH164" s="42">
        <v>356531757.3268218</v>
      </c>
      <c r="BI164" s="42">
        <v>235578450.51535085</v>
      </c>
      <c r="BJ164" s="55">
        <v>237879437.04697999</v>
      </c>
      <c r="BK164" s="55">
        <f t="shared" si="92"/>
        <v>0</v>
      </c>
      <c r="BL164" s="56">
        <v>0</v>
      </c>
      <c r="BM164" s="55">
        <v>393571944.00007999</v>
      </c>
      <c r="BN164" s="55">
        <f t="shared" si="93"/>
        <v>34835593.863293</v>
      </c>
      <c r="BO164" s="42">
        <v>34835593.863293</v>
      </c>
      <c r="BP164" s="42">
        <v>0</v>
      </c>
      <c r="BQ164" s="55">
        <v>506104946.13887978</v>
      </c>
      <c r="BR164" s="55">
        <f t="shared" si="94"/>
        <v>0</v>
      </c>
      <c r="BS164" s="56"/>
      <c r="BT164" s="42">
        <v>0</v>
      </c>
      <c r="BU164" s="55">
        <f t="shared" si="95"/>
        <v>0</v>
      </c>
      <c r="BV164" s="42">
        <v>0</v>
      </c>
      <c r="BW164" s="42">
        <v>0</v>
      </c>
      <c r="BX164" s="55">
        <f t="shared" si="96"/>
        <v>0</v>
      </c>
      <c r="BY164" s="56">
        <v>0</v>
      </c>
      <c r="BZ164" s="55">
        <v>0</v>
      </c>
      <c r="CA164" s="55">
        <f t="shared" si="97"/>
        <v>0</v>
      </c>
      <c r="CB164" s="56">
        <v>0</v>
      </c>
      <c r="CC164" s="56">
        <v>0</v>
      </c>
      <c r="CD164" s="55">
        <f t="shared" si="98"/>
        <v>12725093.363547999</v>
      </c>
      <c r="CE164" s="56">
        <v>12725093.363547999</v>
      </c>
      <c r="CF164" s="57">
        <v>0</v>
      </c>
      <c r="CG164" s="56"/>
      <c r="CH164" s="55">
        <f t="shared" si="99"/>
        <v>293786314.624201</v>
      </c>
      <c r="CI164" s="42">
        <v>83195938.334200993</v>
      </c>
      <c r="CJ164" s="42">
        <v>189164378.28999999</v>
      </c>
      <c r="CK164" s="42">
        <v>0</v>
      </c>
      <c r="CL164" s="42">
        <v>21425998</v>
      </c>
      <c r="CM164" s="55">
        <f t="shared" si="100"/>
        <v>0</v>
      </c>
      <c r="CN164" s="56">
        <v>0</v>
      </c>
      <c r="CO164" s="55">
        <f t="shared" si="101"/>
        <v>6551313720.2699327</v>
      </c>
      <c r="CP164" s="58">
        <f t="shared" si="102"/>
        <v>4068435616.9948831</v>
      </c>
      <c r="CQ164" s="59">
        <f t="shared" si="103"/>
        <v>525470064</v>
      </c>
      <c r="CR164" s="59">
        <f t="shared" si="104"/>
        <v>3542965552.9948831</v>
      </c>
      <c r="CS164" s="13">
        <f t="shared" si="105"/>
        <v>1545852351.9103143</v>
      </c>
      <c r="CT164" s="60">
        <f t="shared" si="106"/>
        <v>432493138.81896973</v>
      </c>
      <c r="CU164" s="60">
        <f t="shared" si="107"/>
        <v>819572898.46714365</v>
      </c>
      <c r="CV164" s="60">
        <f t="shared" si="108"/>
        <v>293786314.624201</v>
      </c>
      <c r="CW164" s="15">
        <f t="shared" si="109"/>
        <v>937025751.36473584</v>
      </c>
      <c r="CX164" s="61">
        <f t="shared" ref="CX164:CX171" si="112">Z164+AJ164</f>
        <v>173705430.67887598</v>
      </c>
      <c r="CY164" s="61">
        <f t="shared" ref="CY164:CY171" si="113">AU164+AY164+BJ164+BQ164+BZ164</f>
        <v>763320320.6858598</v>
      </c>
      <c r="CZ164" s="61">
        <f t="shared" si="110"/>
        <v>0</v>
      </c>
      <c r="DA164" s="114">
        <f t="shared" si="111"/>
        <v>0</v>
      </c>
      <c r="DC164" s="62"/>
      <c r="DD164" s="62"/>
      <c r="DE164" s="62"/>
      <c r="DF164" s="62"/>
      <c r="DG164" s="62"/>
      <c r="DH164" s="63"/>
      <c r="DI164" s="63"/>
      <c r="DJ164" s="63"/>
      <c r="DK164" s="63"/>
      <c r="DL164" s="64"/>
      <c r="DM164" s="34"/>
      <c r="DN164" s="62"/>
      <c r="DO164" s="62"/>
      <c r="DP164" s="62"/>
      <c r="DS164" s="65"/>
    </row>
    <row r="165" spans="1:123" x14ac:dyDescent="0.45">
      <c r="A165" s="1">
        <v>150</v>
      </c>
      <c r="B165" s="42">
        <v>791</v>
      </c>
      <c r="C165" s="42" t="s">
        <v>270</v>
      </c>
      <c r="D165" s="55">
        <f t="shared" si="78"/>
        <v>0</v>
      </c>
      <c r="E165" s="56">
        <v>0</v>
      </c>
      <c r="F165" s="55">
        <f t="shared" si="79"/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55">
        <f t="shared" si="80"/>
        <v>789231149.99768996</v>
      </c>
      <c r="P165" s="56">
        <v>789231149.99768996</v>
      </c>
      <c r="Q165" s="56">
        <v>0</v>
      </c>
      <c r="R165" s="55">
        <f t="shared" si="81"/>
        <v>434039366.86109209</v>
      </c>
      <c r="S165" s="42">
        <v>282766293.25418001</v>
      </c>
      <c r="T165" s="42">
        <v>4772129.8689289</v>
      </c>
      <c r="U165" s="42">
        <v>30000000</v>
      </c>
      <c r="V165" s="42">
        <v>5212432.1951222001</v>
      </c>
      <c r="W165" s="42">
        <v>87479999.999985993</v>
      </c>
      <c r="X165" s="42">
        <v>23808511.542874999</v>
      </c>
      <c r="Y165" s="42">
        <v>0</v>
      </c>
      <c r="Z165" s="55">
        <f t="shared" si="82"/>
        <v>0</v>
      </c>
      <c r="AA165" s="55">
        <f t="shared" si="83"/>
        <v>0</v>
      </c>
      <c r="AB165" s="42">
        <v>0</v>
      </c>
      <c r="AC165" s="42">
        <v>0</v>
      </c>
      <c r="AD165" s="55">
        <f t="shared" si="84"/>
        <v>0</v>
      </c>
      <c r="AE165" s="42">
        <v>0</v>
      </c>
      <c r="AF165" s="42">
        <v>0</v>
      </c>
      <c r="AG165" s="55">
        <f t="shared" si="85"/>
        <v>0</v>
      </c>
      <c r="AH165" s="42">
        <v>0</v>
      </c>
      <c r="AI165" s="42">
        <v>0</v>
      </c>
      <c r="AJ165" s="55">
        <f t="shared" si="86"/>
        <v>263958213.18842</v>
      </c>
      <c r="AK165" s="42">
        <v>0</v>
      </c>
      <c r="AL165" s="42">
        <v>0</v>
      </c>
      <c r="AM165" s="42">
        <v>145177017.27114999</v>
      </c>
      <c r="AN165" s="42">
        <v>118781195.91727</v>
      </c>
      <c r="AO165" s="42">
        <v>0</v>
      </c>
      <c r="AP165" s="55">
        <v>55203524.000523999</v>
      </c>
      <c r="AQ165" s="55">
        <f t="shared" si="87"/>
        <v>60658411.277682997</v>
      </c>
      <c r="AR165" s="42">
        <v>6085333.9180418998</v>
      </c>
      <c r="AS165" s="42">
        <v>14199112.4754311</v>
      </c>
      <c r="AT165" s="42">
        <v>40373964.884209998</v>
      </c>
      <c r="AU165" s="55">
        <f t="shared" si="88"/>
        <v>19335937.5</v>
      </c>
      <c r="AV165" s="42">
        <v>0</v>
      </c>
      <c r="AW165" s="42">
        <v>19335937.5</v>
      </c>
      <c r="AX165" s="55">
        <v>0</v>
      </c>
      <c r="AY165" s="55">
        <v>0</v>
      </c>
      <c r="AZ165" s="55">
        <f t="shared" si="89"/>
        <v>0</v>
      </c>
      <c r="BA165" s="56">
        <v>0</v>
      </c>
      <c r="BB165" s="55">
        <f t="shared" si="90"/>
        <v>4400749105.9971199</v>
      </c>
      <c r="BC165" s="56">
        <v>2357097094.6684999</v>
      </c>
      <c r="BD165" s="56">
        <v>1775297935.3299</v>
      </c>
      <c r="BE165" s="56">
        <v>268354075.99871999</v>
      </c>
      <c r="BF165" s="55">
        <f t="shared" si="91"/>
        <v>889491066.7614696</v>
      </c>
      <c r="BG165" s="42">
        <v>230178960.87433487</v>
      </c>
      <c r="BH165" s="42">
        <v>386554105.88713467</v>
      </c>
      <c r="BI165" s="42">
        <v>272758000</v>
      </c>
      <c r="BJ165" s="55">
        <v>315372404.75735998</v>
      </c>
      <c r="BK165" s="55">
        <f t="shared" si="92"/>
        <v>0</v>
      </c>
      <c r="BL165" s="56">
        <v>0</v>
      </c>
      <c r="BM165" s="55">
        <v>1180314894.9990001</v>
      </c>
      <c r="BN165" s="55">
        <f t="shared" si="93"/>
        <v>63236025.507284999</v>
      </c>
      <c r="BO165" s="42">
        <v>63236025.507284999</v>
      </c>
      <c r="BP165" s="42">
        <v>0</v>
      </c>
      <c r="BQ165" s="55">
        <v>18038691.463832896</v>
      </c>
      <c r="BR165" s="55">
        <f t="shared" si="94"/>
        <v>0</v>
      </c>
      <c r="BS165" s="56"/>
      <c r="BT165" s="42">
        <v>0</v>
      </c>
      <c r="BU165" s="55">
        <f t="shared" si="95"/>
        <v>0</v>
      </c>
      <c r="BV165" s="42">
        <v>0</v>
      </c>
      <c r="BW165" s="42">
        <v>0</v>
      </c>
      <c r="BX165" s="55">
        <f t="shared" si="96"/>
        <v>0</v>
      </c>
      <c r="BY165" s="56">
        <v>0</v>
      </c>
      <c r="BZ165" s="55">
        <v>0</v>
      </c>
      <c r="CA165" s="55">
        <f t="shared" si="97"/>
        <v>0</v>
      </c>
      <c r="CB165" s="56">
        <v>0</v>
      </c>
      <c r="CC165" s="56">
        <v>0</v>
      </c>
      <c r="CD165" s="55">
        <f t="shared" si="98"/>
        <v>21594845.174954999</v>
      </c>
      <c r="CE165" s="56">
        <v>21594845.174954999</v>
      </c>
      <c r="CF165" s="57">
        <v>0</v>
      </c>
      <c r="CG165" s="56"/>
      <c r="CH165" s="55">
        <f t="shared" si="99"/>
        <v>485550763.854361</v>
      </c>
      <c r="CI165" s="42">
        <v>80141337.104360998</v>
      </c>
      <c r="CJ165" s="42">
        <v>405409426.75</v>
      </c>
      <c r="CK165" s="42">
        <v>0</v>
      </c>
      <c r="CL165" s="42">
        <v>0</v>
      </c>
      <c r="CM165" s="55">
        <f t="shared" si="100"/>
        <v>0</v>
      </c>
      <c r="CN165" s="56">
        <v>0</v>
      </c>
      <c r="CO165" s="55">
        <f t="shared" si="101"/>
        <v>8996774401.3407917</v>
      </c>
      <c r="CP165" s="58">
        <f t="shared" si="102"/>
        <v>6425498674.9943333</v>
      </c>
      <c r="CQ165" s="59">
        <f t="shared" si="103"/>
        <v>789231149.99768996</v>
      </c>
      <c r="CR165" s="59">
        <f t="shared" si="104"/>
        <v>5636267524.9966431</v>
      </c>
      <c r="CS165" s="13">
        <f t="shared" si="105"/>
        <v>1954570479.4368458</v>
      </c>
      <c r="CT165" s="60">
        <f t="shared" si="106"/>
        <v>434039366.86109209</v>
      </c>
      <c r="CU165" s="60">
        <f t="shared" si="107"/>
        <v>1034980348.7213926</v>
      </c>
      <c r="CV165" s="60">
        <f t="shared" si="108"/>
        <v>485550763.854361</v>
      </c>
      <c r="CW165" s="15">
        <f t="shared" si="109"/>
        <v>616705246.90961289</v>
      </c>
      <c r="CX165" s="61">
        <f t="shared" si="112"/>
        <v>263958213.18842</v>
      </c>
      <c r="CY165" s="61">
        <f t="shared" si="113"/>
        <v>352747033.7211929</v>
      </c>
      <c r="CZ165" s="61">
        <f t="shared" si="110"/>
        <v>0</v>
      </c>
      <c r="DA165" s="114">
        <f t="shared" si="111"/>
        <v>0</v>
      </c>
      <c r="DC165" s="62"/>
      <c r="DD165" s="62"/>
      <c r="DE165" s="62"/>
      <c r="DF165" s="62"/>
      <c r="DG165" s="62"/>
      <c r="DH165" s="63"/>
      <c r="DI165" s="63"/>
      <c r="DJ165" s="63"/>
      <c r="DK165" s="63"/>
      <c r="DL165" s="64"/>
      <c r="DM165" s="34"/>
      <c r="DN165" s="62"/>
      <c r="DO165" s="62"/>
      <c r="DP165" s="62"/>
      <c r="DS165" s="65"/>
    </row>
    <row r="166" spans="1:123" x14ac:dyDescent="0.45">
      <c r="A166" s="1">
        <v>151</v>
      </c>
      <c r="B166" s="42">
        <v>792</v>
      </c>
      <c r="C166" s="42" t="s">
        <v>271</v>
      </c>
      <c r="D166" s="55">
        <f t="shared" si="78"/>
        <v>0</v>
      </c>
      <c r="E166" s="56">
        <v>0</v>
      </c>
      <c r="F166" s="55">
        <f t="shared" si="79"/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55">
        <f t="shared" si="80"/>
        <v>608007527.99768996</v>
      </c>
      <c r="P166" s="56">
        <v>608007527.99768996</v>
      </c>
      <c r="Q166" s="56">
        <v>0</v>
      </c>
      <c r="R166" s="55">
        <f t="shared" si="81"/>
        <v>499218007.74493706</v>
      </c>
      <c r="S166" s="42">
        <v>367136338.47354001</v>
      </c>
      <c r="T166" s="42">
        <v>3834357.6068479</v>
      </c>
      <c r="U166" s="42">
        <v>0</v>
      </c>
      <c r="V166" s="42">
        <v>5212432.1951222001</v>
      </c>
      <c r="W166" s="42">
        <v>95400000.000016004</v>
      </c>
      <c r="X166" s="42">
        <v>27634879.469411001</v>
      </c>
      <c r="Y166" s="42">
        <v>0</v>
      </c>
      <c r="Z166" s="55">
        <f t="shared" si="82"/>
        <v>0</v>
      </c>
      <c r="AA166" s="55">
        <f t="shared" si="83"/>
        <v>0</v>
      </c>
      <c r="AB166" s="42">
        <v>0</v>
      </c>
      <c r="AC166" s="42">
        <v>0</v>
      </c>
      <c r="AD166" s="55">
        <f t="shared" si="84"/>
        <v>0</v>
      </c>
      <c r="AE166" s="42">
        <v>0</v>
      </c>
      <c r="AF166" s="42">
        <v>0</v>
      </c>
      <c r="AG166" s="55">
        <f t="shared" si="85"/>
        <v>0</v>
      </c>
      <c r="AH166" s="42">
        <v>0</v>
      </c>
      <c r="AI166" s="42">
        <v>0</v>
      </c>
      <c r="AJ166" s="55">
        <f t="shared" si="86"/>
        <v>378994470.57076001</v>
      </c>
      <c r="AK166" s="42">
        <v>0</v>
      </c>
      <c r="AL166" s="42">
        <v>0</v>
      </c>
      <c r="AM166" s="42">
        <v>208446958.83906999</v>
      </c>
      <c r="AN166" s="42">
        <v>170547511.73168999</v>
      </c>
      <c r="AO166" s="42">
        <v>0</v>
      </c>
      <c r="AP166" s="55">
        <v>43779808.000353001</v>
      </c>
      <c r="AQ166" s="55">
        <f t="shared" si="87"/>
        <v>67305746.745087594</v>
      </c>
      <c r="AR166" s="42">
        <v>8079534.5582632795</v>
      </c>
      <c r="AS166" s="42">
        <v>18852247.30261432</v>
      </c>
      <c r="AT166" s="42">
        <v>40373964.884209998</v>
      </c>
      <c r="AU166" s="55">
        <f t="shared" si="88"/>
        <v>19335937.5</v>
      </c>
      <c r="AV166" s="42">
        <v>0</v>
      </c>
      <c r="AW166" s="42">
        <v>19335937.5</v>
      </c>
      <c r="AX166" s="55">
        <v>0</v>
      </c>
      <c r="AY166" s="55">
        <v>0</v>
      </c>
      <c r="AZ166" s="55">
        <f t="shared" si="89"/>
        <v>0</v>
      </c>
      <c r="BA166" s="56">
        <v>0</v>
      </c>
      <c r="BB166" s="55">
        <f t="shared" si="90"/>
        <v>3586513507.9962301</v>
      </c>
      <c r="BC166" s="56">
        <v>2742724051.9991002</v>
      </c>
      <c r="BD166" s="56">
        <v>843789455.99713004</v>
      </c>
      <c r="BE166" s="56">
        <v>0</v>
      </c>
      <c r="BF166" s="55">
        <f t="shared" si="91"/>
        <v>822197059.71859992</v>
      </c>
      <c r="BG166" s="42">
        <v>242390585.48356462</v>
      </c>
      <c r="BH166" s="42">
        <v>579806474.2350353</v>
      </c>
      <c r="BI166" s="42">
        <v>0</v>
      </c>
      <c r="BJ166" s="55">
        <v>417572922.36861002</v>
      </c>
      <c r="BK166" s="55">
        <f t="shared" si="92"/>
        <v>0</v>
      </c>
      <c r="BL166" s="56">
        <v>0</v>
      </c>
      <c r="BM166" s="55">
        <v>659066076.00067997</v>
      </c>
      <c r="BN166" s="55">
        <f t="shared" si="93"/>
        <v>51723423.118900999</v>
      </c>
      <c r="BO166" s="42">
        <v>51723423.118900999</v>
      </c>
      <c r="BP166" s="42">
        <v>0</v>
      </c>
      <c r="BQ166" s="55">
        <v>18038691.463832896</v>
      </c>
      <c r="BR166" s="55">
        <f t="shared" si="94"/>
        <v>0</v>
      </c>
      <c r="BS166" s="56"/>
      <c r="BT166" s="42">
        <v>0</v>
      </c>
      <c r="BU166" s="55">
        <f t="shared" si="95"/>
        <v>0</v>
      </c>
      <c r="BV166" s="42">
        <v>0</v>
      </c>
      <c r="BW166" s="42">
        <v>0</v>
      </c>
      <c r="BX166" s="55">
        <f t="shared" si="96"/>
        <v>0</v>
      </c>
      <c r="BY166" s="56">
        <v>0</v>
      </c>
      <c r="BZ166" s="55">
        <v>0</v>
      </c>
      <c r="CA166" s="55">
        <f t="shared" si="97"/>
        <v>0</v>
      </c>
      <c r="CB166" s="56">
        <v>0</v>
      </c>
      <c r="CC166" s="56">
        <v>0</v>
      </c>
      <c r="CD166" s="55">
        <f t="shared" si="98"/>
        <v>30810294.475556001</v>
      </c>
      <c r="CE166" s="56">
        <v>30810294.475556001</v>
      </c>
      <c r="CF166" s="57">
        <v>0</v>
      </c>
      <c r="CG166" s="56"/>
      <c r="CH166" s="55">
        <f t="shared" si="99"/>
        <v>242382558.989795</v>
      </c>
      <c r="CI166" s="42">
        <v>62604655.059795</v>
      </c>
      <c r="CJ166" s="42">
        <v>179777903.93000001</v>
      </c>
      <c r="CK166" s="42">
        <v>0</v>
      </c>
      <c r="CL166" s="42">
        <v>0</v>
      </c>
      <c r="CM166" s="55">
        <f t="shared" si="100"/>
        <v>0</v>
      </c>
      <c r="CN166" s="56">
        <v>0</v>
      </c>
      <c r="CO166" s="55">
        <f t="shared" si="101"/>
        <v>7444946032.6910324</v>
      </c>
      <c r="CP166" s="58">
        <f t="shared" si="102"/>
        <v>4897366919.9949532</v>
      </c>
      <c r="CQ166" s="59">
        <f t="shared" si="103"/>
        <v>608007527.99768996</v>
      </c>
      <c r="CR166" s="59">
        <f t="shared" si="104"/>
        <v>4289359391.997263</v>
      </c>
      <c r="CS166" s="13">
        <f t="shared" si="105"/>
        <v>1713637090.7928765</v>
      </c>
      <c r="CT166" s="60">
        <f t="shared" si="106"/>
        <v>499218007.74493706</v>
      </c>
      <c r="CU166" s="60">
        <f t="shared" si="107"/>
        <v>972036524.05814457</v>
      </c>
      <c r="CV166" s="60">
        <f t="shared" si="108"/>
        <v>242382558.989795</v>
      </c>
      <c r="CW166" s="15">
        <f t="shared" si="109"/>
        <v>833942021.90320301</v>
      </c>
      <c r="CX166" s="61">
        <f t="shared" si="112"/>
        <v>378994470.57076001</v>
      </c>
      <c r="CY166" s="61">
        <f t="shared" si="113"/>
        <v>454947551.33244294</v>
      </c>
      <c r="CZ166" s="61">
        <f t="shared" si="110"/>
        <v>0</v>
      </c>
      <c r="DA166" s="114">
        <f t="shared" si="111"/>
        <v>0</v>
      </c>
      <c r="DC166" s="62"/>
      <c r="DD166" s="62"/>
      <c r="DE166" s="62"/>
      <c r="DF166" s="62"/>
      <c r="DG166" s="62"/>
      <c r="DH166" s="63"/>
      <c r="DI166" s="63"/>
      <c r="DJ166" s="63"/>
      <c r="DK166" s="63"/>
      <c r="DL166" s="64"/>
      <c r="DM166" s="34"/>
      <c r="DN166" s="62"/>
      <c r="DO166" s="62"/>
      <c r="DP166" s="62"/>
      <c r="DS166" s="65"/>
    </row>
    <row r="167" spans="1:123" x14ac:dyDescent="0.45">
      <c r="A167" s="1">
        <v>152</v>
      </c>
      <c r="B167" s="42">
        <v>793</v>
      </c>
      <c r="C167" s="42" t="s">
        <v>272</v>
      </c>
      <c r="D167" s="55">
        <f t="shared" si="78"/>
        <v>0</v>
      </c>
      <c r="E167" s="56">
        <v>0</v>
      </c>
      <c r="F167" s="55">
        <f t="shared" si="79"/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55">
        <f t="shared" si="80"/>
        <v>679278731.99760997</v>
      </c>
      <c r="P167" s="56">
        <v>679278731.99760997</v>
      </c>
      <c r="Q167" s="56">
        <v>0</v>
      </c>
      <c r="R167" s="55">
        <f t="shared" si="81"/>
        <v>306505631.781847</v>
      </c>
      <c r="S167" s="42">
        <v>185566547.69951999</v>
      </c>
      <c r="T167" s="42">
        <v>1376316.4422887999</v>
      </c>
      <c r="U167" s="42">
        <v>30000000</v>
      </c>
      <c r="V167" s="42">
        <v>5212432.1951222001</v>
      </c>
      <c r="W167" s="42">
        <v>55439999.999995001</v>
      </c>
      <c r="X167" s="42">
        <v>28910335.444921002</v>
      </c>
      <c r="Y167" s="42">
        <v>0</v>
      </c>
      <c r="Z167" s="55">
        <f t="shared" si="82"/>
        <v>0</v>
      </c>
      <c r="AA167" s="55">
        <f t="shared" si="83"/>
        <v>0</v>
      </c>
      <c r="AB167" s="42">
        <v>0</v>
      </c>
      <c r="AC167" s="42">
        <v>0</v>
      </c>
      <c r="AD167" s="55">
        <f t="shared" si="84"/>
        <v>0</v>
      </c>
      <c r="AE167" s="42">
        <v>0</v>
      </c>
      <c r="AF167" s="42">
        <v>0</v>
      </c>
      <c r="AG167" s="55">
        <f t="shared" si="85"/>
        <v>0</v>
      </c>
      <c r="AH167" s="42">
        <v>0</v>
      </c>
      <c r="AI167" s="42">
        <v>0</v>
      </c>
      <c r="AJ167" s="55">
        <f t="shared" si="86"/>
        <v>172319339.76472998</v>
      </c>
      <c r="AK167" s="42">
        <v>0</v>
      </c>
      <c r="AL167" s="42">
        <v>0</v>
      </c>
      <c r="AM167" s="42">
        <v>94775636.882036999</v>
      </c>
      <c r="AN167" s="42">
        <v>77543702.882692993</v>
      </c>
      <c r="AO167" s="42">
        <v>0</v>
      </c>
      <c r="AP167" s="55">
        <v>31660144.000353001</v>
      </c>
      <c r="AQ167" s="55">
        <f t="shared" si="87"/>
        <v>54776303.081229001</v>
      </c>
      <c r="AR167" s="42">
        <v>4080701.459794201</v>
      </c>
      <c r="AS167" s="42">
        <v>9521636.7395197991</v>
      </c>
      <c r="AT167" s="42">
        <v>41173964.881915003</v>
      </c>
      <c r="AU167" s="55">
        <f t="shared" si="88"/>
        <v>25781250</v>
      </c>
      <c r="AV167" s="42">
        <v>0</v>
      </c>
      <c r="AW167" s="42">
        <v>25781250</v>
      </c>
      <c r="AX167" s="55">
        <v>0</v>
      </c>
      <c r="AY167" s="55">
        <v>0</v>
      </c>
      <c r="AZ167" s="55">
        <f t="shared" si="89"/>
        <v>0</v>
      </c>
      <c r="BA167" s="56">
        <v>0</v>
      </c>
      <c r="BB167" s="55">
        <f t="shared" si="90"/>
        <v>2818716732.00214</v>
      </c>
      <c r="BC167" s="56">
        <v>1610618708.0028</v>
      </c>
      <c r="BD167" s="56">
        <v>937188579.99950004</v>
      </c>
      <c r="BE167" s="56">
        <v>270909443.99984002</v>
      </c>
      <c r="BF167" s="55">
        <f t="shared" si="91"/>
        <v>577262920.58906054</v>
      </c>
      <c r="BG167" s="42">
        <v>173659785.15086797</v>
      </c>
      <c r="BH167" s="42">
        <v>281009944.03468382</v>
      </c>
      <c r="BI167" s="42">
        <v>122593191.40350877</v>
      </c>
      <c r="BJ167" s="55">
        <v>232094515.17559999</v>
      </c>
      <c r="BK167" s="55">
        <f t="shared" si="92"/>
        <v>0</v>
      </c>
      <c r="BL167" s="56">
        <v>0</v>
      </c>
      <c r="BM167" s="55">
        <v>188247119.99913001</v>
      </c>
      <c r="BN167" s="55">
        <f t="shared" si="93"/>
        <v>13586672.261592999</v>
      </c>
      <c r="BO167" s="42">
        <v>13586672.261592999</v>
      </c>
      <c r="BP167" s="42">
        <v>0</v>
      </c>
      <c r="BQ167" s="55">
        <v>0</v>
      </c>
      <c r="BR167" s="55">
        <f t="shared" si="94"/>
        <v>0</v>
      </c>
      <c r="BS167" s="56"/>
      <c r="BT167" s="42">
        <v>0</v>
      </c>
      <c r="BU167" s="55">
        <f t="shared" si="95"/>
        <v>0</v>
      </c>
      <c r="BV167" s="42">
        <v>0</v>
      </c>
      <c r="BW167" s="42">
        <v>0</v>
      </c>
      <c r="BX167" s="55">
        <f t="shared" si="96"/>
        <v>0</v>
      </c>
      <c r="BY167" s="56">
        <v>0</v>
      </c>
      <c r="BZ167" s="55">
        <v>0</v>
      </c>
      <c r="CA167" s="55">
        <f t="shared" si="97"/>
        <v>0</v>
      </c>
      <c r="CB167" s="56">
        <v>0</v>
      </c>
      <c r="CC167" s="56">
        <v>0</v>
      </c>
      <c r="CD167" s="55">
        <f t="shared" si="98"/>
        <v>12546459.150029</v>
      </c>
      <c r="CE167" s="56">
        <v>12546459.150029</v>
      </c>
      <c r="CF167" s="57">
        <v>0</v>
      </c>
      <c r="CG167" s="56"/>
      <c r="CH167" s="55">
        <f t="shared" si="99"/>
        <v>55566304.842017993</v>
      </c>
      <c r="CI167" s="42">
        <v>48824053.002017997</v>
      </c>
      <c r="CJ167" s="42">
        <v>6742251.8399999999</v>
      </c>
      <c r="CK167" s="42">
        <v>0</v>
      </c>
      <c r="CL167" s="42">
        <v>0</v>
      </c>
      <c r="CM167" s="55">
        <f t="shared" si="100"/>
        <v>0</v>
      </c>
      <c r="CN167" s="56">
        <v>0</v>
      </c>
      <c r="CO167" s="55">
        <f t="shared" si="101"/>
        <v>5168342124.645339</v>
      </c>
      <c r="CP167" s="58">
        <f t="shared" si="102"/>
        <v>3717902727.9992332</v>
      </c>
      <c r="CQ167" s="59">
        <f t="shared" si="103"/>
        <v>679278731.99760997</v>
      </c>
      <c r="CR167" s="59">
        <f t="shared" si="104"/>
        <v>3038623996.0016232</v>
      </c>
      <c r="CS167" s="13">
        <f t="shared" si="105"/>
        <v>1020244291.7057765</v>
      </c>
      <c r="CT167" s="60">
        <f t="shared" si="106"/>
        <v>306505631.781847</v>
      </c>
      <c r="CU167" s="60">
        <f t="shared" si="107"/>
        <v>658172355.08191144</v>
      </c>
      <c r="CV167" s="60">
        <f t="shared" si="108"/>
        <v>55566304.842017993</v>
      </c>
      <c r="CW167" s="15">
        <f t="shared" si="109"/>
        <v>430195104.94032997</v>
      </c>
      <c r="CX167" s="61">
        <f t="shared" si="112"/>
        <v>172319339.76472998</v>
      </c>
      <c r="CY167" s="61">
        <f t="shared" si="113"/>
        <v>257875765.17559999</v>
      </c>
      <c r="CZ167" s="61">
        <f t="shared" si="110"/>
        <v>0</v>
      </c>
      <c r="DA167" s="114">
        <f t="shared" si="111"/>
        <v>0</v>
      </c>
      <c r="DC167" s="62"/>
      <c r="DD167" s="62"/>
      <c r="DE167" s="62"/>
      <c r="DF167" s="62"/>
      <c r="DG167" s="62"/>
      <c r="DH167" s="63"/>
      <c r="DI167" s="63"/>
      <c r="DJ167" s="63"/>
      <c r="DK167" s="63"/>
      <c r="DL167" s="64"/>
      <c r="DM167" s="34"/>
      <c r="DN167" s="62"/>
      <c r="DO167" s="62"/>
      <c r="DP167" s="62"/>
      <c r="DS167" s="65"/>
    </row>
    <row r="168" spans="1:123" x14ac:dyDescent="0.45">
      <c r="A168" s="1">
        <v>153</v>
      </c>
      <c r="B168" s="42">
        <v>794</v>
      </c>
      <c r="C168" s="42" t="s">
        <v>273</v>
      </c>
      <c r="D168" s="55">
        <f t="shared" si="78"/>
        <v>0</v>
      </c>
      <c r="E168" s="56">
        <v>0</v>
      </c>
      <c r="F168" s="55">
        <f t="shared" si="79"/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55">
        <f t="shared" si="80"/>
        <v>583863791.99768996</v>
      </c>
      <c r="P168" s="56">
        <v>583863791.99768996</v>
      </c>
      <c r="Q168" s="56">
        <v>0</v>
      </c>
      <c r="R168" s="55">
        <f t="shared" si="81"/>
        <v>254853739.05297008</v>
      </c>
      <c r="S168" s="42">
        <v>165415388.597</v>
      </c>
      <c r="T168" s="42">
        <v>297726.43226146</v>
      </c>
      <c r="U168" s="42">
        <v>29999999.999998</v>
      </c>
      <c r="V168" s="42">
        <v>5212432.1951222001</v>
      </c>
      <c r="W168" s="42">
        <v>45000000.000007004</v>
      </c>
      <c r="X168" s="42">
        <v>8928191.8285814002</v>
      </c>
      <c r="Y168" s="42">
        <v>0</v>
      </c>
      <c r="Z168" s="55">
        <f t="shared" si="82"/>
        <v>0</v>
      </c>
      <c r="AA168" s="55">
        <f t="shared" si="83"/>
        <v>0</v>
      </c>
      <c r="AB168" s="42">
        <v>0</v>
      </c>
      <c r="AC168" s="42">
        <v>0</v>
      </c>
      <c r="AD168" s="55">
        <f t="shared" si="84"/>
        <v>0</v>
      </c>
      <c r="AE168" s="42">
        <v>0</v>
      </c>
      <c r="AF168" s="42">
        <v>0</v>
      </c>
      <c r="AG168" s="55">
        <f t="shared" si="85"/>
        <v>0</v>
      </c>
      <c r="AH168" s="42">
        <v>0</v>
      </c>
      <c r="AI168" s="42">
        <v>0</v>
      </c>
      <c r="AJ168" s="55">
        <f t="shared" si="86"/>
        <v>170670370.222496</v>
      </c>
      <c r="AK168" s="42">
        <v>0</v>
      </c>
      <c r="AL168" s="42">
        <v>0</v>
      </c>
      <c r="AM168" s="42">
        <v>93868703.633699</v>
      </c>
      <c r="AN168" s="42">
        <v>76801666.588797003</v>
      </c>
      <c r="AO168" s="42">
        <v>0</v>
      </c>
      <c r="AP168" s="55">
        <v>48403396.000353001</v>
      </c>
      <c r="AQ168" s="55">
        <f t="shared" si="87"/>
        <v>54337117.963749394</v>
      </c>
      <c r="AR168" s="42">
        <v>4188945.9238618203</v>
      </c>
      <c r="AS168" s="42">
        <v>9774207.1556775793</v>
      </c>
      <c r="AT168" s="42">
        <v>40373964.884209998</v>
      </c>
      <c r="AU168" s="55">
        <f t="shared" si="88"/>
        <v>19335937.5</v>
      </c>
      <c r="AV168" s="42">
        <v>0</v>
      </c>
      <c r="AW168" s="42">
        <v>19335937.5</v>
      </c>
      <c r="AX168" s="55">
        <v>0</v>
      </c>
      <c r="AY168" s="55">
        <v>0</v>
      </c>
      <c r="AZ168" s="55">
        <f t="shared" si="89"/>
        <v>0</v>
      </c>
      <c r="BA168" s="56">
        <v>0</v>
      </c>
      <c r="BB168" s="55">
        <f t="shared" si="90"/>
        <v>2839364294.8273988</v>
      </c>
      <c r="BC168" s="56">
        <v>2523313056.9078999</v>
      </c>
      <c r="BD168" s="56">
        <v>288203743.91997999</v>
      </c>
      <c r="BE168" s="56">
        <v>27847493.999519002</v>
      </c>
      <c r="BF168" s="55">
        <f t="shared" si="91"/>
        <v>206819046.27540091</v>
      </c>
      <c r="BG168" s="42">
        <v>99554125.241038993</v>
      </c>
      <c r="BH168" s="42">
        <v>107264921.03436191</v>
      </c>
      <c r="BI168" s="42">
        <v>0</v>
      </c>
      <c r="BJ168" s="55">
        <v>216910262.54126</v>
      </c>
      <c r="BK168" s="55">
        <f t="shared" si="92"/>
        <v>0</v>
      </c>
      <c r="BL168" s="56">
        <v>0</v>
      </c>
      <c r="BM168" s="55">
        <v>1131536551.6472001</v>
      </c>
      <c r="BN168" s="55">
        <f t="shared" si="93"/>
        <v>5736123.0037599998</v>
      </c>
      <c r="BO168" s="42">
        <v>5736123.0037599998</v>
      </c>
      <c r="BP168" s="42">
        <v>0</v>
      </c>
      <c r="BQ168" s="55">
        <v>0</v>
      </c>
      <c r="BR168" s="55">
        <f t="shared" si="94"/>
        <v>0</v>
      </c>
      <c r="BS168" s="56"/>
      <c r="BT168" s="42">
        <v>0</v>
      </c>
      <c r="BU168" s="55">
        <f t="shared" si="95"/>
        <v>0</v>
      </c>
      <c r="BV168" s="42">
        <v>0</v>
      </c>
      <c r="BW168" s="42">
        <v>0</v>
      </c>
      <c r="BX168" s="55">
        <f t="shared" si="96"/>
        <v>0</v>
      </c>
      <c r="BY168" s="56">
        <v>0</v>
      </c>
      <c r="BZ168" s="55">
        <v>0</v>
      </c>
      <c r="CA168" s="55">
        <f t="shared" si="97"/>
        <v>0</v>
      </c>
      <c r="CB168" s="56">
        <v>0</v>
      </c>
      <c r="CC168" s="56">
        <v>0</v>
      </c>
      <c r="CD168" s="55">
        <f t="shared" si="98"/>
        <v>11705990.268324001</v>
      </c>
      <c r="CE168" s="56">
        <v>11705990.268324001</v>
      </c>
      <c r="CF168" s="57">
        <v>0</v>
      </c>
      <c r="CG168" s="56"/>
      <c r="CH168" s="55">
        <f t="shared" si="99"/>
        <v>166626165.52285901</v>
      </c>
      <c r="CI168" s="42">
        <v>48974270.522859</v>
      </c>
      <c r="CJ168" s="42">
        <v>117651895</v>
      </c>
      <c r="CK168" s="42">
        <v>0</v>
      </c>
      <c r="CL168" s="42">
        <v>0</v>
      </c>
      <c r="CM168" s="55">
        <f t="shared" si="100"/>
        <v>0</v>
      </c>
      <c r="CN168" s="56">
        <v>0</v>
      </c>
      <c r="CO168" s="55">
        <f t="shared" si="101"/>
        <v>5710162786.8234615</v>
      </c>
      <c r="CP168" s="58">
        <f t="shared" si="102"/>
        <v>4603168034.4726419</v>
      </c>
      <c r="CQ168" s="59">
        <f t="shared" si="103"/>
        <v>583863791.99768996</v>
      </c>
      <c r="CR168" s="59">
        <f t="shared" si="104"/>
        <v>4019304242.4749517</v>
      </c>
      <c r="CS168" s="13">
        <f t="shared" si="105"/>
        <v>700078182.08706331</v>
      </c>
      <c r="CT168" s="60">
        <f t="shared" si="106"/>
        <v>254853739.05297008</v>
      </c>
      <c r="CU168" s="60">
        <f t="shared" si="107"/>
        <v>278598277.51123428</v>
      </c>
      <c r="CV168" s="60">
        <f t="shared" si="108"/>
        <v>166626165.52285901</v>
      </c>
      <c r="CW168" s="15">
        <f t="shared" si="109"/>
        <v>406916570.26375604</v>
      </c>
      <c r="CX168" s="61">
        <f t="shared" si="112"/>
        <v>170670370.222496</v>
      </c>
      <c r="CY168" s="61">
        <f t="shared" si="113"/>
        <v>236246200.04126</v>
      </c>
      <c r="CZ168" s="61">
        <f t="shared" si="110"/>
        <v>0</v>
      </c>
      <c r="DA168" s="114">
        <f t="shared" si="111"/>
        <v>0</v>
      </c>
      <c r="DC168" s="62"/>
      <c r="DD168" s="62"/>
      <c r="DE168" s="62"/>
      <c r="DF168" s="62"/>
      <c r="DG168" s="62"/>
      <c r="DH168" s="63"/>
      <c r="DI168" s="63"/>
      <c r="DJ168" s="63"/>
      <c r="DK168" s="63"/>
      <c r="DL168" s="64"/>
      <c r="DM168" s="34"/>
      <c r="DN168" s="62"/>
      <c r="DO168" s="62"/>
      <c r="DP168" s="62"/>
      <c r="DS168" s="65"/>
    </row>
    <row r="169" spans="1:123" x14ac:dyDescent="0.45">
      <c r="A169" s="1">
        <v>154</v>
      </c>
      <c r="B169" s="42">
        <v>795</v>
      </c>
      <c r="C169" s="42" t="s">
        <v>274</v>
      </c>
      <c r="D169" s="55">
        <f t="shared" si="78"/>
        <v>0</v>
      </c>
      <c r="E169" s="56">
        <v>0</v>
      </c>
      <c r="F169" s="55">
        <f t="shared" si="79"/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55">
        <f t="shared" si="80"/>
        <v>598645727.99776995</v>
      </c>
      <c r="P169" s="56">
        <v>598645727.99776995</v>
      </c>
      <c r="Q169" s="56">
        <v>0</v>
      </c>
      <c r="R169" s="55">
        <f t="shared" si="81"/>
        <v>237229628.41372451</v>
      </c>
      <c r="S169" s="42">
        <v>144823947.28731999</v>
      </c>
      <c r="T169" s="42">
        <v>1321121.0455723</v>
      </c>
      <c r="U169" s="42">
        <v>30000000</v>
      </c>
      <c r="V169" s="42">
        <v>5212432.1951222001</v>
      </c>
      <c r="W169" s="42">
        <v>49919999.999989003</v>
      </c>
      <c r="X169" s="42">
        <v>5952127.8857209999</v>
      </c>
      <c r="Y169" s="42">
        <v>0</v>
      </c>
      <c r="Z169" s="55">
        <f t="shared" si="82"/>
        <v>0</v>
      </c>
      <c r="AA169" s="55">
        <f t="shared" si="83"/>
        <v>0</v>
      </c>
      <c r="AB169" s="42">
        <v>0</v>
      </c>
      <c r="AC169" s="42">
        <v>0</v>
      </c>
      <c r="AD169" s="55">
        <f t="shared" si="84"/>
        <v>0</v>
      </c>
      <c r="AE169" s="42">
        <v>0</v>
      </c>
      <c r="AF169" s="42">
        <v>0</v>
      </c>
      <c r="AG169" s="55">
        <f t="shared" si="85"/>
        <v>0</v>
      </c>
      <c r="AH169" s="42">
        <v>0</v>
      </c>
      <c r="AI169" s="42">
        <v>0</v>
      </c>
      <c r="AJ169" s="55">
        <f t="shared" si="86"/>
        <v>128910004.607118</v>
      </c>
      <c r="AK169" s="42">
        <v>0</v>
      </c>
      <c r="AL169" s="42">
        <v>0</v>
      </c>
      <c r="AM169" s="42">
        <v>70900502.542469993</v>
      </c>
      <c r="AN169" s="42">
        <v>58009502.064648002</v>
      </c>
      <c r="AO169" s="42">
        <v>0</v>
      </c>
      <c r="AP169" s="55">
        <v>40867744.000353001</v>
      </c>
      <c r="AQ169" s="55">
        <f t="shared" si="87"/>
        <v>50788056.048559397</v>
      </c>
      <c r="AR169" s="42">
        <v>3364227.3486166205</v>
      </c>
      <c r="AS169" s="42">
        <v>7849863.8134387787</v>
      </c>
      <c r="AT169" s="42">
        <v>39573964.886504002</v>
      </c>
      <c r="AU169" s="55">
        <f t="shared" si="88"/>
        <v>12890625</v>
      </c>
      <c r="AV169" s="42">
        <v>0</v>
      </c>
      <c r="AW169" s="42">
        <v>12890625</v>
      </c>
      <c r="AX169" s="55">
        <v>0</v>
      </c>
      <c r="AY169" s="55">
        <v>0</v>
      </c>
      <c r="AZ169" s="55">
        <f t="shared" si="89"/>
        <v>0</v>
      </c>
      <c r="BA169" s="56">
        <v>0</v>
      </c>
      <c r="BB169" s="55">
        <f t="shared" si="90"/>
        <v>1305705436.9976602</v>
      </c>
      <c r="BC169" s="56">
        <v>640566307.33318996</v>
      </c>
      <c r="BD169" s="56">
        <v>366476541.66611999</v>
      </c>
      <c r="BE169" s="56">
        <v>298662587.99835002</v>
      </c>
      <c r="BF169" s="55">
        <f t="shared" si="91"/>
        <v>848530913.70477819</v>
      </c>
      <c r="BG169" s="42">
        <v>51533927.9793377</v>
      </c>
      <c r="BH169" s="42">
        <v>674403794.32193172</v>
      </c>
      <c r="BI169" s="42">
        <v>122593191.40350877</v>
      </c>
      <c r="BJ169" s="55">
        <v>213920365.82962</v>
      </c>
      <c r="BK169" s="55">
        <f t="shared" si="92"/>
        <v>0</v>
      </c>
      <c r="BL169" s="56">
        <v>0</v>
      </c>
      <c r="BM169" s="55">
        <v>53538264.000762001</v>
      </c>
      <c r="BN169" s="55">
        <f t="shared" si="93"/>
        <v>21410273.045837</v>
      </c>
      <c r="BO169" s="42">
        <v>21410273.045837</v>
      </c>
      <c r="BP169" s="42">
        <v>0</v>
      </c>
      <c r="BQ169" s="55">
        <v>500092048.98449999</v>
      </c>
      <c r="BR169" s="55">
        <f t="shared" si="94"/>
        <v>0</v>
      </c>
      <c r="BS169" s="56"/>
      <c r="BT169" s="42">
        <v>0</v>
      </c>
      <c r="BU169" s="55">
        <f t="shared" si="95"/>
        <v>0</v>
      </c>
      <c r="BV169" s="42">
        <v>0</v>
      </c>
      <c r="BW169" s="42">
        <v>0</v>
      </c>
      <c r="BX169" s="55">
        <f t="shared" si="96"/>
        <v>0</v>
      </c>
      <c r="BY169" s="56">
        <v>0</v>
      </c>
      <c r="BZ169" s="55">
        <v>0</v>
      </c>
      <c r="CA169" s="55">
        <f t="shared" si="97"/>
        <v>0</v>
      </c>
      <c r="CB169" s="56">
        <v>0</v>
      </c>
      <c r="CC169" s="56">
        <v>0</v>
      </c>
      <c r="CD169" s="55">
        <f t="shared" si="98"/>
        <v>9940382.0908483993</v>
      </c>
      <c r="CE169" s="56">
        <v>9940382.0908483993</v>
      </c>
      <c r="CF169" s="57">
        <v>0</v>
      </c>
      <c r="CG169" s="56"/>
      <c r="CH169" s="55">
        <f t="shared" si="99"/>
        <v>284909317.84601802</v>
      </c>
      <c r="CI169" s="42">
        <v>61342636.606017999</v>
      </c>
      <c r="CJ169" s="42">
        <v>223566681.24000001</v>
      </c>
      <c r="CK169" s="42">
        <v>0</v>
      </c>
      <c r="CL169" s="42">
        <v>0</v>
      </c>
      <c r="CM169" s="55">
        <f t="shared" si="100"/>
        <v>0</v>
      </c>
      <c r="CN169" s="56">
        <v>0</v>
      </c>
      <c r="CO169" s="55">
        <f t="shared" si="101"/>
        <v>4307378788.5675488</v>
      </c>
      <c r="CP169" s="58">
        <f t="shared" si="102"/>
        <v>1998757172.9965453</v>
      </c>
      <c r="CQ169" s="59">
        <f t="shared" si="103"/>
        <v>598645727.99776995</v>
      </c>
      <c r="CR169" s="59">
        <f t="shared" si="104"/>
        <v>1400111444.9987752</v>
      </c>
      <c r="CS169" s="13">
        <f t="shared" si="105"/>
        <v>1452808571.1497657</v>
      </c>
      <c r="CT169" s="60">
        <f t="shared" si="106"/>
        <v>237229628.41372451</v>
      </c>
      <c r="CU169" s="60">
        <f t="shared" si="107"/>
        <v>930669624.89002311</v>
      </c>
      <c r="CV169" s="60">
        <f t="shared" si="108"/>
        <v>284909317.84601802</v>
      </c>
      <c r="CW169" s="15">
        <f t="shared" si="109"/>
        <v>855813044.42123806</v>
      </c>
      <c r="CX169" s="61">
        <f t="shared" si="112"/>
        <v>128910004.607118</v>
      </c>
      <c r="CY169" s="61">
        <f t="shared" si="113"/>
        <v>726903039.81412005</v>
      </c>
      <c r="CZ169" s="61">
        <f t="shared" si="110"/>
        <v>0</v>
      </c>
      <c r="DA169" s="114">
        <f t="shared" si="111"/>
        <v>0</v>
      </c>
      <c r="DC169" s="62"/>
      <c r="DD169" s="62"/>
      <c r="DE169" s="62"/>
      <c r="DF169" s="62"/>
      <c r="DG169" s="62"/>
      <c r="DH169" s="63"/>
      <c r="DI169" s="63"/>
      <c r="DJ169" s="63"/>
      <c r="DK169" s="63"/>
      <c r="DL169" s="64"/>
      <c r="DM169" s="34"/>
      <c r="DN169" s="62"/>
      <c r="DO169" s="62"/>
      <c r="DP169" s="62"/>
      <c r="DS169" s="65"/>
    </row>
    <row r="170" spans="1:123" x14ac:dyDescent="0.45">
      <c r="A170" s="1">
        <v>155</v>
      </c>
      <c r="B170" s="42">
        <v>796</v>
      </c>
      <c r="C170" s="42" t="s">
        <v>275</v>
      </c>
      <c r="D170" s="55">
        <f t="shared" si="78"/>
        <v>0</v>
      </c>
      <c r="E170" s="56">
        <v>0</v>
      </c>
      <c r="F170" s="55">
        <f t="shared" si="79"/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55">
        <f t="shared" si="80"/>
        <v>589970351.99760997</v>
      </c>
      <c r="P170" s="56">
        <v>589970351.99760997</v>
      </c>
      <c r="Q170" s="56">
        <v>0</v>
      </c>
      <c r="R170" s="55">
        <f t="shared" si="81"/>
        <v>377735636.04998201</v>
      </c>
      <c r="S170" s="42">
        <v>245702799.72699001</v>
      </c>
      <c r="T170" s="42">
        <v>4015220.6747748</v>
      </c>
      <c r="U170" s="42">
        <v>0</v>
      </c>
      <c r="V170" s="42">
        <v>5212432.1951222001</v>
      </c>
      <c r="W170" s="42">
        <v>94320000.000008002</v>
      </c>
      <c r="X170" s="42">
        <v>28485183.453086998</v>
      </c>
      <c r="Y170" s="42">
        <v>0</v>
      </c>
      <c r="Z170" s="55">
        <f t="shared" si="82"/>
        <v>0</v>
      </c>
      <c r="AA170" s="55">
        <f t="shared" si="83"/>
        <v>0</v>
      </c>
      <c r="AB170" s="42">
        <v>0</v>
      </c>
      <c r="AC170" s="42">
        <v>0</v>
      </c>
      <c r="AD170" s="55">
        <f t="shared" si="84"/>
        <v>0</v>
      </c>
      <c r="AE170" s="42">
        <v>0</v>
      </c>
      <c r="AF170" s="42">
        <v>0</v>
      </c>
      <c r="AG170" s="55">
        <f t="shared" si="85"/>
        <v>0</v>
      </c>
      <c r="AH170" s="42">
        <v>0</v>
      </c>
      <c r="AI170" s="42">
        <v>0</v>
      </c>
      <c r="AJ170" s="55">
        <f t="shared" si="86"/>
        <v>208488928.057064</v>
      </c>
      <c r="AK170" s="42">
        <v>0</v>
      </c>
      <c r="AL170" s="42">
        <v>0</v>
      </c>
      <c r="AM170" s="42">
        <v>114668910.44521999</v>
      </c>
      <c r="AN170" s="42">
        <v>93820017.611844003</v>
      </c>
      <c r="AO170" s="42">
        <v>0</v>
      </c>
      <c r="AP170" s="55">
        <v>31777168.000353001</v>
      </c>
      <c r="AQ170" s="55">
        <f t="shared" si="87"/>
        <v>57827412.632632107</v>
      </c>
      <c r="AR170" s="42">
        <v>4996034.325215131</v>
      </c>
      <c r="AS170" s="42">
        <v>11657413.425501969</v>
      </c>
      <c r="AT170" s="42">
        <v>41173964.881915003</v>
      </c>
      <c r="AU170" s="55">
        <f t="shared" si="88"/>
        <v>25781250</v>
      </c>
      <c r="AV170" s="42">
        <v>0</v>
      </c>
      <c r="AW170" s="42">
        <v>25781250</v>
      </c>
      <c r="AX170" s="55">
        <v>0</v>
      </c>
      <c r="AY170" s="55">
        <v>0</v>
      </c>
      <c r="AZ170" s="55">
        <f t="shared" si="89"/>
        <v>0</v>
      </c>
      <c r="BA170" s="56">
        <v>0</v>
      </c>
      <c r="BB170" s="55">
        <f t="shared" si="90"/>
        <v>5404276493.9945097</v>
      </c>
      <c r="BC170" s="56">
        <v>3406478776.0012999</v>
      </c>
      <c r="BD170" s="56">
        <v>1747588633.9942999</v>
      </c>
      <c r="BE170" s="56">
        <v>250209083.99891001</v>
      </c>
      <c r="BF170" s="55">
        <f t="shared" si="91"/>
        <v>601860289.67646337</v>
      </c>
      <c r="BG170" s="42">
        <v>190668144.71547064</v>
      </c>
      <c r="BH170" s="42">
        <v>411192144.96099275</v>
      </c>
      <c r="BI170" s="42">
        <v>0</v>
      </c>
      <c r="BJ170" s="55">
        <v>268423703.62669</v>
      </c>
      <c r="BK170" s="55">
        <f t="shared" si="92"/>
        <v>0</v>
      </c>
      <c r="BL170" s="56">
        <v>0</v>
      </c>
      <c r="BM170" s="55">
        <v>1014628020.0014</v>
      </c>
      <c r="BN170" s="55">
        <f t="shared" si="93"/>
        <v>53745569.537019998</v>
      </c>
      <c r="BO170" s="42">
        <v>53745569.537019998</v>
      </c>
      <c r="BP170" s="42">
        <v>0</v>
      </c>
      <c r="BQ170" s="55">
        <v>506104946.13887978</v>
      </c>
      <c r="BR170" s="55">
        <f t="shared" si="94"/>
        <v>0</v>
      </c>
      <c r="BS170" s="56"/>
      <c r="BT170" s="42">
        <v>0</v>
      </c>
      <c r="BU170" s="55">
        <f t="shared" si="95"/>
        <v>0</v>
      </c>
      <c r="BV170" s="42">
        <v>0</v>
      </c>
      <c r="BW170" s="42">
        <v>0</v>
      </c>
      <c r="BX170" s="55">
        <f t="shared" si="96"/>
        <v>0</v>
      </c>
      <c r="BY170" s="56">
        <v>0</v>
      </c>
      <c r="BZ170" s="55">
        <v>0</v>
      </c>
      <c r="CA170" s="55">
        <f t="shared" si="97"/>
        <v>0</v>
      </c>
      <c r="CB170" s="56">
        <v>0</v>
      </c>
      <c r="CC170" s="56">
        <v>0</v>
      </c>
      <c r="CD170" s="55">
        <f t="shared" si="98"/>
        <v>17224461.093405001</v>
      </c>
      <c r="CE170" s="56">
        <v>17224461.093405001</v>
      </c>
      <c r="CF170" s="57">
        <v>0</v>
      </c>
      <c r="CG170" s="56"/>
      <c r="CH170" s="55">
        <f t="shared" si="99"/>
        <v>431518466.75777799</v>
      </c>
      <c r="CI170" s="42">
        <v>94659349.687777996</v>
      </c>
      <c r="CJ170" s="42">
        <v>336859117.06999999</v>
      </c>
      <c r="CK170" s="42">
        <v>0</v>
      </c>
      <c r="CL170" s="42">
        <v>0</v>
      </c>
      <c r="CM170" s="55">
        <f t="shared" si="100"/>
        <v>0</v>
      </c>
      <c r="CN170" s="56">
        <v>0</v>
      </c>
      <c r="CO170" s="55">
        <f t="shared" si="101"/>
        <v>9589362697.5637856</v>
      </c>
      <c r="CP170" s="58">
        <f t="shared" si="102"/>
        <v>7040652033.9938726</v>
      </c>
      <c r="CQ170" s="59">
        <f t="shared" si="103"/>
        <v>589970351.99760997</v>
      </c>
      <c r="CR170" s="59">
        <f t="shared" si="104"/>
        <v>6450681681.9962626</v>
      </c>
      <c r="CS170" s="13">
        <f t="shared" si="105"/>
        <v>1539911835.7472804</v>
      </c>
      <c r="CT170" s="60">
        <f t="shared" si="106"/>
        <v>377735636.04998201</v>
      </c>
      <c r="CU170" s="60">
        <f t="shared" si="107"/>
        <v>730657732.93952048</v>
      </c>
      <c r="CV170" s="60">
        <f t="shared" si="108"/>
        <v>431518466.75777799</v>
      </c>
      <c r="CW170" s="15">
        <f t="shared" si="109"/>
        <v>1008798827.8226337</v>
      </c>
      <c r="CX170" s="61">
        <f t="shared" si="112"/>
        <v>208488928.057064</v>
      </c>
      <c r="CY170" s="61">
        <f t="shared" si="113"/>
        <v>800309899.76556981</v>
      </c>
      <c r="CZ170" s="61">
        <f t="shared" si="110"/>
        <v>0</v>
      </c>
      <c r="DA170" s="114">
        <f t="shared" si="111"/>
        <v>0</v>
      </c>
      <c r="DC170" s="62"/>
      <c r="DD170" s="62"/>
      <c r="DE170" s="62"/>
      <c r="DF170" s="62"/>
      <c r="DG170" s="62"/>
      <c r="DH170" s="63"/>
      <c r="DI170" s="63"/>
      <c r="DJ170" s="63"/>
      <c r="DK170" s="63"/>
      <c r="DL170" s="64"/>
      <c r="DM170" s="34"/>
      <c r="DN170" s="62"/>
      <c r="DO170" s="62"/>
      <c r="DP170" s="62"/>
      <c r="DS170" s="65"/>
    </row>
    <row r="171" spans="1:123" x14ac:dyDescent="0.45">
      <c r="A171" s="1">
        <v>156</v>
      </c>
      <c r="B171" s="42">
        <v>797</v>
      </c>
      <c r="C171" s="42" t="s">
        <v>276</v>
      </c>
      <c r="D171" s="55">
        <f t="shared" si="78"/>
        <v>0</v>
      </c>
      <c r="E171" s="56">
        <v>0</v>
      </c>
      <c r="F171" s="55">
        <f t="shared" si="79"/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55">
        <f t="shared" si="80"/>
        <v>724956335.99760997</v>
      </c>
      <c r="P171" s="56">
        <v>724956335.99760997</v>
      </c>
      <c r="Q171" s="56">
        <v>0</v>
      </c>
      <c r="R171" s="55">
        <f t="shared" si="81"/>
        <v>338039109.94031614</v>
      </c>
      <c r="S171" s="42">
        <v>235252163.25569999</v>
      </c>
      <c r="T171" s="42">
        <v>1296626.6445901999</v>
      </c>
      <c r="U171" s="42">
        <v>30000000</v>
      </c>
      <c r="V171" s="42">
        <v>5212432.1951222001</v>
      </c>
      <c r="W171" s="42">
        <v>58199999.999998003</v>
      </c>
      <c r="X171" s="42">
        <v>8077887.8449058002</v>
      </c>
      <c r="Y171" s="42">
        <v>0</v>
      </c>
      <c r="Z171" s="55">
        <f t="shared" si="82"/>
        <v>0</v>
      </c>
      <c r="AA171" s="55">
        <f t="shared" si="83"/>
        <v>0</v>
      </c>
      <c r="AB171" s="42">
        <v>0</v>
      </c>
      <c r="AC171" s="42">
        <v>0</v>
      </c>
      <c r="AD171" s="55">
        <f t="shared" si="84"/>
        <v>0</v>
      </c>
      <c r="AE171" s="42">
        <v>0</v>
      </c>
      <c r="AF171" s="42">
        <v>0</v>
      </c>
      <c r="AG171" s="55">
        <f t="shared" si="85"/>
        <v>0</v>
      </c>
      <c r="AH171" s="42">
        <v>0</v>
      </c>
      <c r="AI171" s="42">
        <v>0</v>
      </c>
      <c r="AJ171" s="55">
        <f t="shared" si="86"/>
        <v>483700183.70825005</v>
      </c>
      <c r="AK171" s="42">
        <v>0</v>
      </c>
      <c r="AL171" s="42">
        <v>0</v>
      </c>
      <c r="AM171" s="42">
        <v>266035101.07164001</v>
      </c>
      <c r="AN171" s="42">
        <v>217665082.63661</v>
      </c>
      <c r="AO171" s="42">
        <v>0</v>
      </c>
      <c r="AP171" s="55">
        <v>31899196.000353001</v>
      </c>
      <c r="AQ171" s="55">
        <f t="shared" si="87"/>
        <v>69627413.337293506</v>
      </c>
      <c r="AR171" s="42">
        <v>8536034.53661355</v>
      </c>
      <c r="AS171" s="42">
        <v>19917413.918764949</v>
      </c>
      <c r="AT171" s="42">
        <v>41173964.881915003</v>
      </c>
      <c r="AU171" s="55">
        <f t="shared" si="88"/>
        <v>25781250</v>
      </c>
      <c r="AV171" s="42">
        <v>0</v>
      </c>
      <c r="AW171" s="42">
        <v>25781250</v>
      </c>
      <c r="AX171" s="55">
        <v>0</v>
      </c>
      <c r="AY171" s="55">
        <v>0</v>
      </c>
      <c r="AZ171" s="55">
        <f t="shared" si="89"/>
        <v>0</v>
      </c>
      <c r="BA171" s="56">
        <v>0</v>
      </c>
      <c r="BB171" s="55">
        <f t="shared" si="90"/>
        <v>1297912755.5413401</v>
      </c>
      <c r="BC171" s="56">
        <v>829147589.06854999</v>
      </c>
      <c r="BD171" s="56">
        <v>279784398.57178003</v>
      </c>
      <c r="BE171" s="56">
        <v>188980767.90101001</v>
      </c>
      <c r="BF171" s="55">
        <f t="shared" si="91"/>
        <v>572261537.37066019</v>
      </c>
      <c r="BG171" s="42">
        <v>81832057.779726967</v>
      </c>
      <c r="BH171" s="42">
        <v>490429479.59093326</v>
      </c>
      <c r="BI171" s="42">
        <v>0</v>
      </c>
      <c r="BJ171" s="55">
        <v>256683978.88935</v>
      </c>
      <c r="BK171" s="55">
        <f t="shared" si="92"/>
        <v>0</v>
      </c>
      <c r="BL171" s="56">
        <v>0</v>
      </c>
      <c r="BM171" s="55">
        <v>529976418.84105003</v>
      </c>
      <c r="BN171" s="55">
        <f t="shared" si="93"/>
        <v>37101871.017485</v>
      </c>
      <c r="BO171" s="42">
        <v>37101871.017485</v>
      </c>
      <c r="BP171" s="42">
        <v>0</v>
      </c>
      <c r="BQ171" s="55">
        <v>6012897.1543797618</v>
      </c>
      <c r="BR171" s="55">
        <f t="shared" si="94"/>
        <v>0</v>
      </c>
      <c r="BS171" s="56"/>
      <c r="BT171" s="42">
        <v>0</v>
      </c>
      <c r="BU171" s="55">
        <f t="shared" si="95"/>
        <v>0</v>
      </c>
      <c r="BV171" s="42">
        <v>0</v>
      </c>
      <c r="BW171" s="42">
        <v>0</v>
      </c>
      <c r="BX171" s="55">
        <f t="shared" si="96"/>
        <v>0</v>
      </c>
      <c r="BY171" s="56">
        <v>0</v>
      </c>
      <c r="BZ171" s="55">
        <v>0</v>
      </c>
      <c r="CA171" s="55">
        <f t="shared" si="97"/>
        <v>0</v>
      </c>
      <c r="CB171" s="56">
        <v>0</v>
      </c>
      <c r="CC171" s="56">
        <v>0</v>
      </c>
      <c r="CD171" s="55">
        <f t="shared" si="98"/>
        <v>24244193.049206</v>
      </c>
      <c r="CE171" s="56">
        <v>24244193.049206</v>
      </c>
      <c r="CF171" s="57">
        <v>0</v>
      </c>
      <c r="CG171" s="56"/>
      <c r="CH171" s="55">
        <f t="shared" si="99"/>
        <v>190798368.69240201</v>
      </c>
      <c r="CI171" s="42">
        <v>14814246.072402</v>
      </c>
      <c r="CJ171" s="42">
        <v>175984122.62</v>
      </c>
      <c r="CK171" s="42">
        <v>0</v>
      </c>
      <c r="CL171" s="42">
        <v>0</v>
      </c>
      <c r="CM171" s="55">
        <f t="shared" si="100"/>
        <v>0</v>
      </c>
      <c r="CN171" s="56">
        <v>0</v>
      </c>
      <c r="CO171" s="55">
        <f t="shared" si="101"/>
        <v>4588995509.5396957</v>
      </c>
      <c r="CP171" s="58">
        <f t="shared" si="102"/>
        <v>2584744706.3803535</v>
      </c>
      <c r="CQ171" s="59">
        <f t="shared" si="103"/>
        <v>724956335.99760997</v>
      </c>
      <c r="CR171" s="59">
        <f t="shared" si="104"/>
        <v>1859788370.3827434</v>
      </c>
      <c r="CS171" s="13">
        <f t="shared" si="105"/>
        <v>1232072493.4073629</v>
      </c>
      <c r="CT171" s="60">
        <f t="shared" si="106"/>
        <v>338039109.94031614</v>
      </c>
      <c r="CU171" s="60">
        <f t="shared" si="107"/>
        <v>703235014.77464473</v>
      </c>
      <c r="CV171" s="60">
        <f t="shared" si="108"/>
        <v>190798368.69240201</v>
      </c>
      <c r="CW171" s="15">
        <f t="shared" si="109"/>
        <v>772178309.75197983</v>
      </c>
      <c r="CX171" s="61">
        <f t="shared" si="112"/>
        <v>483700183.70825005</v>
      </c>
      <c r="CY171" s="61">
        <f t="shared" si="113"/>
        <v>288478126.04372978</v>
      </c>
      <c r="CZ171" s="61">
        <f t="shared" si="110"/>
        <v>0</v>
      </c>
      <c r="DA171" s="114">
        <f t="shared" si="111"/>
        <v>0</v>
      </c>
      <c r="DC171" s="62"/>
      <c r="DD171" s="62"/>
      <c r="DE171" s="62"/>
      <c r="DF171" s="62"/>
      <c r="DG171" s="62"/>
      <c r="DH171" s="63"/>
      <c r="DI171" s="63"/>
      <c r="DJ171" s="63"/>
      <c r="DK171" s="63"/>
      <c r="DL171" s="64"/>
      <c r="DM171" s="34"/>
      <c r="DN171" s="62"/>
      <c r="DO171" s="62"/>
      <c r="DP171" s="62"/>
      <c r="DS171" s="65"/>
    </row>
    <row r="172" spans="1:123" x14ac:dyDescent="0.45">
      <c r="A172" s="1">
        <v>163</v>
      </c>
      <c r="B172" s="72"/>
      <c r="C172" s="72" t="s">
        <v>13</v>
      </c>
      <c r="D172" s="10">
        <f>SUM(D4:D171)</f>
        <v>207383496356.10324</v>
      </c>
      <c r="E172" s="73">
        <f t="shared" ref="E172:AK172" si="114">SUM(E4:E171)</f>
        <v>207383496356.10324</v>
      </c>
      <c r="F172" s="10">
        <f t="shared" si="114"/>
        <v>91230639136.41832</v>
      </c>
      <c r="G172" s="72">
        <f t="shared" si="114"/>
        <v>38044261934.999634</v>
      </c>
      <c r="H172" s="72">
        <f t="shared" si="114"/>
        <v>275000000</v>
      </c>
      <c r="I172" s="72">
        <f t="shared" si="114"/>
        <v>1232260212.0000365</v>
      </c>
      <c r="J172" s="72">
        <f t="shared" si="114"/>
        <v>2777143999.9990635</v>
      </c>
      <c r="K172" s="72">
        <f t="shared" si="114"/>
        <v>3402578796.9993501</v>
      </c>
      <c r="L172" s="72">
        <f t="shared" si="114"/>
        <v>16354799999.999626</v>
      </c>
      <c r="M172" s="72">
        <f t="shared" si="114"/>
        <v>9144594192.4214993</v>
      </c>
      <c r="N172" s="72">
        <f t="shared" si="114"/>
        <v>19999999999.999195</v>
      </c>
      <c r="O172" s="10">
        <f t="shared" si="114"/>
        <v>57347215948.802635</v>
      </c>
      <c r="P172" s="73">
        <f t="shared" si="114"/>
        <v>28156862022.19022</v>
      </c>
      <c r="Q172" s="73">
        <f t="shared" si="114"/>
        <v>29190353926.612389</v>
      </c>
      <c r="R172" s="10">
        <f t="shared" si="114"/>
        <v>29310020363.57629</v>
      </c>
      <c r="S172" s="72">
        <f t="shared" si="114"/>
        <v>10957105067.999689</v>
      </c>
      <c r="T172" s="72">
        <f t="shared" si="114"/>
        <v>148100767.99999848</v>
      </c>
      <c r="U172" s="72">
        <f t="shared" si="114"/>
        <v>1169999999.9999313</v>
      </c>
      <c r="V172" s="72">
        <f t="shared" si="114"/>
        <v>213709720.00001034</v>
      </c>
      <c r="W172" s="72">
        <f t="shared" si="114"/>
        <v>3605040000.0000677</v>
      </c>
      <c r="X172" s="72">
        <f t="shared" si="114"/>
        <v>855405807.57619834</v>
      </c>
      <c r="Y172" s="72">
        <f t="shared" si="114"/>
        <v>12360659000.000401</v>
      </c>
      <c r="Z172" s="10">
        <f t="shared" si="114"/>
        <v>121901567415.99837</v>
      </c>
      <c r="AA172" s="10">
        <f t="shared" si="114"/>
        <v>92854453388.998184</v>
      </c>
      <c r="AB172" s="72">
        <f t="shared" si="114"/>
        <v>38534598155.999268</v>
      </c>
      <c r="AC172" s="72">
        <f t="shared" si="114"/>
        <v>54319855232.998924</v>
      </c>
      <c r="AD172" s="10">
        <f t="shared" si="114"/>
        <v>13415369882.000099</v>
      </c>
      <c r="AE172" s="72">
        <f t="shared" si="114"/>
        <v>5567378501.0000401</v>
      </c>
      <c r="AF172" s="72">
        <f t="shared" si="114"/>
        <v>7847991381.0000591</v>
      </c>
      <c r="AG172" s="10">
        <f t="shared" si="114"/>
        <v>15631744145.000149</v>
      </c>
      <c r="AH172" s="72">
        <f t="shared" si="114"/>
        <v>6487173821.0000658</v>
      </c>
      <c r="AI172" s="72">
        <f t="shared" si="114"/>
        <v>9144570324.0000801</v>
      </c>
      <c r="AJ172" s="10">
        <f t="shared" si="114"/>
        <v>19207517330.999832</v>
      </c>
      <c r="AK172" s="72">
        <f t="shared" si="114"/>
        <v>0</v>
      </c>
      <c r="AL172" s="72">
        <f>SUM(AL4:AL171)</f>
        <v>5673307780.99998</v>
      </c>
      <c r="AM172" s="72">
        <f t="shared" ref="AM172:CC172" si="115">SUM(AM4:AM171)</f>
        <v>4143815252.9999647</v>
      </c>
      <c r="AN172" s="72">
        <f t="shared" si="115"/>
        <v>3390394296.9999533</v>
      </c>
      <c r="AO172" s="72">
        <f t="shared" si="115"/>
        <v>5999999999.9999409</v>
      </c>
      <c r="AP172" s="10">
        <f t="shared" si="115"/>
        <v>71599398345.630722</v>
      </c>
      <c r="AQ172" s="10">
        <f t="shared" si="115"/>
        <v>35998067489.502953</v>
      </c>
      <c r="AR172" s="72">
        <f t="shared" si="115"/>
        <v>4256911148.6692967</v>
      </c>
      <c r="AS172" s="72">
        <f t="shared" si="115"/>
        <v>2278506305.3307905</v>
      </c>
      <c r="AT172" s="72">
        <f t="shared" si="115"/>
        <v>29462650035.502831</v>
      </c>
      <c r="AU172" s="10">
        <f t="shared" si="115"/>
        <v>15369057421.000046</v>
      </c>
      <c r="AV172" s="72">
        <f t="shared" si="115"/>
        <v>5533510546.0000401</v>
      </c>
      <c r="AW172" s="72">
        <f t="shared" si="115"/>
        <v>9835546875</v>
      </c>
      <c r="AX172" s="10">
        <f t="shared" si="115"/>
        <v>0</v>
      </c>
      <c r="AY172" s="10">
        <f t="shared" si="115"/>
        <v>10910000000.000221</v>
      </c>
      <c r="AZ172" s="10">
        <f t="shared" si="115"/>
        <v>12530249344.000099</v>
      </c>
      <c r="BA172" s="73">
        <f t="shared" si="115"/>
        <v>12530249344.000099</v>
      </c>
      <c r="BB172" s="10">
        <f t="shared" si="115"/>
        <v>1251745702712.6145</v>
      </c>
      <c r="BC172" s="73">
        <f t="shared" si="115"/>
        <v>918676258488.52747</v>
      </c>
      <c r="BD172" s="73">
        <f t="shared" si="115"/>
        <v>277574295292.70477</v>
      </c>
      <c r="BE172" s="73">
        <f t="shared" si="115"/>
        <v>55495148931.382256</v>
      </c>
      <c r="BF172" s="10">
        <f t="shared" si="115"/>
        <v>255251234457.8298</v>
      </c>
      <c r="BG172" s="72">
        <f t="shared" si="115"/>
        <v>85103916093.863968</v>
      </c>
      <c r="BH172" s="72">
        <f t="shared" si="115"/>
        <v>137430474667.8638</v>
      </c>
      <c r="BI172" s="72">
        <f t="shared" si="115"/>
        <v>32716843696.101933</v>
      </c>
      <c r="BJ172" s="10">
        <f t="shared" si="115"/>
        <v>128574617851.14363</v>
      </c>
      <c r="BK172" s="10">
        <f t="shared" si="115"/>
        <v>1675331996</v>
      </c>
      <c r="BL172" s="73">
        <f t="shared" si="115"/>
        <v>1675331996</v>
      </c>
      <c r="BM172" s="10">
        <f t="shared" si="115"/>
        <v>424513017264.79645</v>
      </c>
      <c r="BN172" s="10">
        <f t="shared" si="115"/>
        <v>39919367883.999466</v>
      </c>
      <c r="BO172" s="72">
        <f t="shared" si="115"/>
        <v>25647098152.384106</v>
      </c>
      <c r="BP172" s="72">
        <f t="shared" si="115"/>
        <v>14272269731.615316</v>
      </c>
      <c r="BQ172" s="10">
        <f t="shared" si="115"/>
        <v>69360894450.006958</v>
      </c>
      <c r="BR172" s="10">
        <f>SUM(BR4:BR171)</f>
        <v>4846118123.2500038</v>
      </c>
      <c r="BS172" s="72">
        <f t="shared" si="115"/>
        <v>2200000000</v>
      </c>
      <c r="BT172" s="72">
        <f t="shared" si="115"/>
        <v>2646118123.2500024</v>
      </c>
      <c r="BU172" s="10">
        <f t="shared" si="115"/>
        <v>5290000000.0001259</v>
      </c>
      <c r="BV172" s="72">
        <f t="shared" si="115"/>
        <v>4500000000.0001354</v>
      </c>
      <c r="BW172" s="72">
        <f t="shared" si="115"/>
        <v>789999999.99999237</v>
      </c>
      <c r="BX172" s="10">
        <f t="shared" si="115"/>
        <v>2500000000</v>
      </c>
      <c r="BY172" s="73">
        <f t="shared" si="115"/>
        <v>2500000000</v>
      </c>
      <c r="BZ172" s="10">
        <f t="shared" si="115"/>
        <v>48440000000.000061</v>
      </c>
      <c r="CA172" s="10">
        <f t="shared" si="115"/>
        <v>3480000000.0009413</v>
      </c>
      <c r="CB172" s="73">
        <f t="shared" si="115"/>
        <v>1480000000.00002</v>
      </c>
      <c r="CC172" s="73">
        <f t="shared" si="115"/>
        <v>2000000000.0009177</v>
      </c>
      <c r="CD172" s="10">
        <f t="shared" ref="CD172" si="116">CE172</f>
        <v>7639999999.9995508</v>
      </c>
      <c r="CE172" s="73">
        <f t="shared" ref="CE172:CY172" si="117">SUM(CE4:CE171)</f>
        <v>7639999999.9995508</v>
      </c>
      <c r="CF172" s="74">
        <f t="shared" si="117"/>
        <v>0</v>
      </c>
      <c r="CG172" s="73">
        <f t="shared" si="117"/>
        <v>0</v>
      </c>
      <c r="CH172" s="10">
        <f t="shared" si="117"/>
        <v>215941943221.94019</v>
      </c>
      <c r="CI172" s="72">
        <f t="shared" si="117"/>
        <v>109701093985.4653</v>
      </c>
      <c r="CJ172" s="72">
        <f t="shared" si="117"/>
        <v>84581907323.577759</v>
      </c>
      <c r="CK172" s="72">
        <f t="shared" si="117"/>
        <v>16729505309.897018</v>
      </c>
      <c r="CL172" s="72">
        <f t="shared" si="117"/>
        <v>4929436603</v>
      </c>
      <c r="CM172" s="10">
        <f t="shared" si="117"/>
        <v>13770600000</v>
      </c>
      <c r="CN172" s="73">
        <f t="shared" si="117"/>
        <v>13770600000</v>
      </c>
      <c r="CO172" s="115">
        <f t="shared" si="101"/>
        <v>3145736057113.6143</v>
      </c>
      <c r="CP172" s="11">
        <f>SUM(CP4:CP171)</f>
        <v>2012588830627.948</v>
      </c>
      <c r="CQ172" s="12">
        <f t="shared" si="117"/>
        <v>264730712304.9057</v>
      </c>
      <c r="CR172" s="12">
        <f t="shared" si="117"/>
        <v>1747858118323.0427</v>
      </c>
      <c r="CS172" s="13">
        <f>SUM(CS4:CS171)</f>
        <v>683081272553.26636</v>
      </c>
      <c r="CT172" s="14">
        <f t="shared" si="117"/>
        <v>120540659499.99469</v>
      </c>
      <c r="CU172" s="14">
        <f t="shared" si="117"/>
        <v>344098669831.33167</v>
      </c>
      <c r="CV172" s="14">
        <f t="shared" si="117"/>
        <v>218441943221.94019</v>
      </c>
      <c r="CW172" s="15">
        <f t="shared" si="117"/>
        <v>447419835809.14996</v>
      </c>
      <c r="CX172" s="16">
        <f t="shared" si="117"/>
        <v>141109084746.99826</v>
      </c>
      <c r="CY172" s="16">
        <f t="shared" si="117"/>
        <v>272654569722.15076</v>
      </c>
      <c r="CZ172" s="61">
        <f t="shared" si="110"/>
        <v>33656181340.001041</v>
      </c>
      <c r="DA172" s="111">
        <f>SUM(DA4:DA171)</f>
        <v>2646118123.2500024</v>
      </c>
      <c r="DC172" s="75"/>
      <c r="DD172" s="75"/>
      <c r="DE172" s="75"/>
      <c r="DF172" s="75"/>
      <c r="DG172" s="75"/>
      <c r="DH172" s="75"/>
      <c r="DI172" s="75"/>
      <c r="DJ172" s="75"/>
      <c r="DK172" s="75"/>
      <c r="DL172" s="64"/>
      <c r="DM172" s="34"/>
      <c r="DN172" s="75"/>
      <c r="DO172" s="75"/>
      <c r="DP172" s="75"/>
    </row>
    <row r="173" spans="1:123" x14ac:dyDescent="0.45">
      <c r="G173" s="65"/>
      <c r="H173" s="76"/>
      <c r="I173" s="76"/>
      <c r="Z173" s="65"/>
      <c r="AN173" s="65"/>
      <c r="CO173" s="116"/>
    </row>
    <row r="174" spans="1:123" x14ac:dyDescent="0.45">
      <c r="I174" s="65"/>
      <c r="J174" s="76"/>
      <c r="L174" s="76"/>
      <c r="Q174" s="77"/>
      <c r="Y174" s="78"/>
      <c r="Z174" s="65"/>
      <c r="CO174" s="65"/>
      <c r="CS174" s="65"/>
      <c r="CW174" s="65"/>
    </row>
    <row r="175" spans="1:123" x14ac:dyDescent="0.45">
      <c r="J175" s="79"/>
      <c r="S175" s="65"/>
      <c r="AY175" s="80"/>
      <c r="BG175" s="65"/>
      <c r="BH175" s="65"/>
      <c r="BI175" s="65"/>
      <c r="CO175" s="65"/>
    </row>
    <row r="176" spans="1:123" x14ac:dyDescent="0.45">
      <c r="R176" s="65"/>
      <c r="CW176" s="65"/>
    </row>
    <row r="177" spans="11:11" x14ac:dyDescent="0.45">
      <c r="K177" s="76"/>
    </row>
    <row r="178" spans="11:11" x14ac:dyDescent="0.45">
      <c r="K178" s="81"/>
    </row>
    <row r="179" spans="11:11" x14ac:dyDescent="0.45">
      <c r="K179" s="82"/>
    </row>
  </sheetData>
  <mergeCells count="4">
    <mergeCell ref="B1:B2"/>
    <mergeCell ref="C1:C2"/>
    <mergeCell ref="AP1:AU1"/>
    <mergeCell ref="AX1:BA1"/>
  </mergeCells>
  <pageMargins left="0.31496062992125984" right="0.23622047244094491" top="0.55118110236220474" bottom="0.55118110236220474" header="0.31496062992125984" footer="0.31496062992125984"/>
  <pageSetup paperSize="9" scale="56" orientation="landscape" r:id="rId1"/>
  <headerFooter>
    <oddHeader>&amp;L&amp;"Calibri Bold,Bold"&amp;18TABLE 1: Approved Local Government Indicative Planning Figures for FY 2018/19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C9D50-3D5D-435F-ADF9-E02DD0BD657E}">
  <dimension ref="C2:S26"/>
  <sheetViews>
    <sheetView zoomScale="80" zoomScaleNormal="80" workbookViewId="0">
      <selection activeCell="C7" sqref="C7:C8"/>
    </sheetView>
  </sheetViews>
  <sheetFormatPr defaultRowHeight="14.25" x14ac:dyDescent="0.45"/>
  <cols>
    <col min="1" max="1" width="9.06640625" style="84"/>
    <col min="2" max="2" width="4.265625" style="84" customWidth="1"/>
    <col min="3" max="3" width="16.33203125" style="84" bestFit="1" customWidth="1"/>
    <col min="4" max="4" width="17.06640625" style="84" customWidth="1"/>
    <col min="5" max="5" width="22.1328125" style="84" customWidth="1"/>
    <col min="6" max="6" width="17.06640625" style="84" customWidth="1"/>
    <col min="7" max="7" width="9.06640625" style="84" customWidth="1"/>
    <col min="8" max="8" width="29.46484375" style="84" customWidth="1"/>
    <col min="9" max="9" width="25" style="84" customWidth="1"/>
    <col min="10" max="10" width="4" style="84" customWidth="1"/>
    <col min="11" max="11" width="9.19921875" style="84" customWidth="1"/>
    <col min="12" max="12" width="21.9296875" style="84" bestFit="1" customWidth="1"/>
    <col min="13" max="13" width="26.33203125" style="84" bestFit="1" customWidth="1"/>
    <col min="14" max="14" width="26.46484375" style="84" bestFit="1" customWidth="1"/>
    <col min="15" max="15" width="29.19921875" style="84" customWidth="1"/>
    <col min="16" max="16" width="22.1328125" style="84" bestFit="1" customWidth="1"/>
    <col min="17" max="17" width="26.46484375" style="84" bestFit="1" customWidth="1"/>
    <col min="18" max="18" width="26.33203125" style="84" bestFit="1" customWidth="1"/>
    <col min="19" max="19" width="22.1328125" style="84" bestFit="1" customWidth="1"/>
    <col min="20" max="20" width="31.265625" style="84" bestFit="1" customWidth="1"/>
    <col min="21" max="21" width="27.19921875" style="84" bestFit="1" customWidth="1"/>
    <col min="22" max="22" width="22.59765625" style="84" bestFit="1" customWidth="1"/>
    <col min="23" max="23" width="39.86328125" style="84" bestFit="1" customWidth="1"/>
    <col min="24" max="24" width="27.06640625" style="84" bestFit="1" customWidth="1"/>
    <col min="25" max="25" width="44.3984375" style="84" bestFit="1" customWidth="1"/>
    <col min="26" max="26" width="33.33203125" style="84" bestFit="1" customWidth="1"/>
    <col min="27" max="27" width="29.265625" style="84" bestFit="1" customWidth="1"/>
    <col min="28" max="16384" width="9.06640625" style="84"/>
  </cols>
  <sheetData>
    <row r="2" spans="3:19" ht="28.5" x14ac:dyDescent="0.85">
      <c r="C2" s="83" t="s">
        <v>305</v>
      </c>
    </row>
    <row r="3" spans="3:19" ht="28.5" x14ac:dyDescent="0.85">
      <c r="C3" s="83" t="s">
        <v>277</v>
      </c>
    </row>
    <row r="4" spans="3:19" ht="28.5" x14ac:dyDescent="0.85">
      <c r="C4" s="85" t="s">
        <v>278</v>
      </c>
    </row>
    <row r="5" spans="3:19" ht="28.5" x14ac:dyDescent="0.85">
      <c r="C5" s="83" t="s">
        <v>279</v>
      </c>
      <c r="I5" s="86" t="str">
        <f>IF(SUM(I13:I25)=0,"IDENTICAL","VARIANCE")</f>
        <v>IDENTICAL</v>
      </c>
      <c r="J5" s="87"/>
      <c r="K5" s="88"/>
    </row>
    <row r="6" spans="3:19" x14ac:dyDescent="0.45">
      <c r="K6" s="88"/>
    </row>
    <row r="7" spans="3:19" ht="31.5" customHeight="1" x14ac:dyDescent="0.85">
      <c r="C7" s="124" t="s">
        <v>307</v>
      </c>
      <c r="K7" s="88"/>
    </row>
    <row r="8" spans="3:19" ht="25.5" x14ac:dyDescent="0.75">
      <c r="C8" s="125" t="s">
        <v>306</v>
      </c>
      <c r="K8" s="88"/>
    </row>
    <row r="9" spans="3:19" x14ac:dyDescent="0.45">
      <c r="K9" s="88"/>
    </row>
    <row r="10" spans="3:19" x14ac:dyDescent="0.45">
      <c r="K10" s="88"/>
    </row>
    <row r="11" spans="3:19" ht="24.75" customHeight="1" x14ac:dyDescent="0.45">
      <c r="H11" s="89"/>
      <c r="I11" s="89"/>
      <c r="J11" s="88"/>
      <c r="K11" s="88"/>
      <c r="Q11" s="89"/>
      <c r="R11" s="89"/>
      <c r="S11" s="89"/>
    </row>
    <row r="12" spans="3:19" x14ac:dyDescent="0.45">
      <c r="D12" s="120" t="s">
        <v>304</v>
      </c>
      <c r="E12" s="121" t="s">
        <v>13</v>
      </c>
      <c r="H12" s="90" t="s">
        <v>303</v>
      </c>
      <c r="I12" s="90" t="s">
        <v>280</v>
      </c>
      <c r="J12" s="91"/>
      <c r="K12" s="88"/>
      <c r="L12" s="92" t="s">
        <v>281</v>
      </c>
      <c r="M12" s="92" t="s">
        <v>282</v>
      </c>
      <c r="N12" s="92" t="s">
        <v>283</v>
      </c>
      <c r="O12" s="92" t="s">
        <v>92</v>
      </c>
      <c r="P12" s="92" t="s">
        <v>284</v>
      </c>
      <c r="Q12" s="90" t="s">
        <v>94</v>
      </c>
      <c r="R12" s="90" t="s">
        <v>285</v>
      </c>
      <c r="S12" s="90" t="s">
        <v>286</v>
      </c>
    </row>
    <row r="13" spans="3:19" x14ac:dyDescent="0.45">
      <c r="D13" s="118" t="s">
        <v>287</v>
      </c>
      <c r="E13" s="119">
        <f>'Approved IPFs 18-19'!CW172</f>
        <v>447419835809.14996</v>
      </c>
      <c r="H13" s="94">
        <f>R14</f>
        <v>447419835809</v>
      </c>
      <c r="I13" s="94">
        <f>ROUND(E13,0)-H13</f>
        <v>0</v>
      </c>
      <c r="J13" s="95"/>
      <c r="K13" s="88"/>
    </row>
    <row r="14" spans="3:19" x14ac:dyDescent="0.45">
      <c r="D14" s="88" t="s">
        <v>288</v>
      </c>
      <c r="E14" s="96">
        <f>'Approved IPFs 18-19'!CS172</f>
        <v>683081272553.26636</v>
      </c>
      <c r="H14" s="94">
        <f>SUM(M14:Q14)</f>
        <v>683081272553</v>
      </c>
      <c r="I14" s="94">
        <f>ROUND(E14,0)-H14</f>
        <v>0</v>
      </c>
      <c r="J14" s="95"/>
      <c r="K14" s="91" t="s">
        <v>289</v>
      </c>
      <c r="L14" s="93">
        <v>2012588830628</v>
      </c>
      <c r="M14" s="93">
        <v>467139329331</v>
      </c>
      <c r="N14" s="96">
        <v>109701093985</v>
      </c>
      <c r="O14" s="96">
        <v>84581907324</v>
      </c>
      <c r="P14" s="93">
        <v>16729505310</v>
      </c>
      <c r="Q14" s="97">
        <v>4929436603</v>
      </c>
      <c r="R14" s="97">
        <v>447419835809</v>
      </c>
      <c r="S14" s="97">
        <v>2646118123</v>
      </c>
    </row>
    <row r="15" spans="3:19" x14ac:dyDescent="0.45">
      <c r="D15" s="88" t="s">
        <v>290</v>
      </c>
      <c r="E15" s="96">
        <f>'Approved IPFs 18-19'!CP172</f>
        <v>2012588830627.948</v>
      </c>
      <c r="H15" s="94">
        <f>L14</f>
        <v>2012588830628</v>
      </c>
      <c r="I15" s="94">
        <f>ROUND(E15,0)-H15</f>
        <v>0</v>
      </c>
      <c r="J15" s="95"/>
      <c r="L15" s="88"/>
      <c r="M15" s="88"/>
      <c r="N15" s="88"/>
      <c r="O15" s="88"/>
      <c r="P15" s="88"/>
      <c r="Q15" s="88"/>
      <c r="R15" s="88"/>
      <c r="S15" s="88"/>
    </row>
    <row r="16" spans="3:19" x14ac:dyDescent="0.45">
      <c r="D16" s="88" t="s">
        <v>286</v>
      </c>
      <c r="E16" s="96">
        <f>'Approved IPFs 18-19'!DA172</f>
        <v>2646118123.2500024</v>
      </c>
      <c r="H16" s="98">
        <f>S14</f>
        <v>2646118123</v>
      </c>
      <c r="I16" s="94">
        <f>ROUND(E16,0)-H16</f>
        <v>0</v>
      </c>
      <c r="J16" s="99"/>
      <c r="L16" s="89"/>
      <c r="M16" s="89"/>
      <c r="N16" s="89"/>
      <c r="O16" s="89"/>
      <c r="P16" s="89"/>
      <c r="Q16" s="89"/>
      <c r="R16" s="89"/>
      <c r="S16" s="89"/>
    </row>
    <row r="17" spans="3:13" x14ac:dyDescent="0.45">
      <c r="D17" s="120" t="s">
        <v>291</v>
      </c>
      <c r="E17" s="122">
        <v>3145736057113.6108</v>
      </c>
      <c r="H17" s="100">
        <v>3145736057114</v>
      </c>
      <c r="I17" s="117">
        <f>SUM(I13:I16)</f>
        <v>0</v>
      </c>
      <c r="J17" s="99"/>
    </row>
    <row r="18" spans="3:13" x14ac:dyDescent="0.45">
      <c r="D18" s="118"/>
      <c r="E18" s="118"/>
      <c r="H18" s="95"/>
      <c r="I18" s="95"/>
      <c r="J18" s="95"/>
    </row>
    <row r="19" spans="3:13" x14ac:dyDescent="0.45">
      <c r="H19" s="99"/>
      <c r="I19" s="99"/>
      <c r="J19" s="99"/>
      <c r="K19" s="88"/>
      <c r="L19" s="88"/>
      <c r="M19" s="88"/>
    </row>
    <row r="20" spans="3:13" x14ac:dyDescent="0.45">
      <c r="K20" s="91"/>
      <c r="L20" s="91"/>
      <c r="M20" s="101"/>
    </row>
    <row r="21" spans="3:13" ht="13.5" customHeight="1" x14ac:dyDescent="0.45">
      <c r="H21" s="95"/>
      <c r="I21" s="95"/>
      <c r="J21" s="95"/>
      <c r="K21" s="88"/>
      <c r="L21" s="102"/>
      <c r="M21" s="103"/>
    </row>
    <row r="22" spans="3:13" x14ac:dyDescent="0.45">
      <c r="C22" s="84" t="s">
        <v>292</v>
      </c>
      <c r="H22" s="95"/>
      <c r="I22" s="95"/>
      <c r="J22" s="95"/>
      <c r="K22" s="88"/>
      <c r="L22" s="102"/>
      <c r="M22" s="103"/>
    </row>
    <row r="23" spans="3:13" x14ac:dyDescent="0.45">
      <c r="H23" s="95"/>
      <c r="I23" s="95"/>
      <c r="J23" s="95"/>
      <c r="K23" s="88"/>
      <c r="L23" s="102"/>
      <c r="M23" s="103"/>
    </row>
    <row r="24" spans="3:13" ht="25.5" x14ac:dyDescent="0.75">
      <c r="C24" s="104"/>
      <c r="H24" s="95"/>
      <c r="I24" s="95"/>
      <c r="J24" s="95"/>
      <c r="K24" s="88"/>
      <c r="L24" s="102"/>
      <c r="M24" s="103"/>
    </row>
    <row r="25" spans="3:13" x14ac:dyDescent="0.45">
      <c r="I25" s="95"/>
      <c r="J25" s="95"/>
      <c r="K25" s="88"/>
      <c r="L25" s="105"/>
      <c r="M25" s="106"/>
    </row>
    <row r="26" spans="3:13" x14ac:dyDescent="0.45">
      <c r="K26" s="88"/>
      <c r="L26" s="88"/>
      <c r="M26" s="88"/>
    </row>
  </sheetData>
  <hyperlinks>
    <hyperlink ref="C4" r:id="rId1" xr:uid="{14B12A3A-776B-4AB7-90E1-5EBE46CBC272}"/>
    <hyperlink ref="C8" r:id="rId2" xr:uid="{727A7CD2-7A75-4046-9A9E-824DC673313C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895B-A110-4715-A0DE-009298D03434}">
  <dimension ref="B2:D9"/>
  <sheetViews>
    <sheetView workbookViewId="0">
      <selection activeCell="B7" sqref="B7"/>
    </sheetView>
  </sheetViews>
  <sheetFormatPr defaultRowHeight="14.25" x14ac:dyDescent="0.45"/>
  <cols>
    <col min="1" max="1" width="9.06640625" style="84"/>
    <col min="2" max="4" width="29.796875" style="110" customWidth="1"/>
    <col min="5" max="16384" width="9.06640625" style="84"/>
  </cols>
  <sheetData>
    <row r="2" spans="2:4" x14ac:dyDescent="0.45">
      <c r="B2" s="107" t="s">
        <v>293</v>
      </c>
      <c r="C2" s="107" t="s">
        <v>294</v>
      </c>
      <c r="D2" s="107" t="s">
        <v>295</v>
      </c>
    </row>
    <row r="3" spans="2:4" ht="42.75" x14ac:dyDescent="0.45">
      <c r="B3" s="108" t="s">
        <v>309</v>
      </c>
      <c r="C3" s="108" t="s">
        <v>296</v>
      </c>
      <c r="D3" s="109">
        <v>43122</v>
      </c>
    </row>
    <row r="4" spans="2:4" ht="42.75" x14ac:dyDescent="0.45">
      <c r="B4" s="108" t="s">
        <v>310</v>
      </c>
      <c r="C4" s="108" t="s">
        <v>297</v>
      </c>
      <c r="D4" s="108" t="s">
        <v>308</v>
      </c>
    </row>
    <row r="5" spans="2:4" ht="57" x14ac:dyDescent="0.45">
      <c r="B5" s="108" t="s">
        <v>298</v>
      </c>
      <c r="C5" s="108" t="s">
        <v>299</v>
      </c>
      <c r="D5" s="108" t="s">
        <v>300</v>
      </c>
    </row>
    <row r="6" spans="2:4" x14ac:dyDescent="0.45">
      <c r="B6" s="108" t="s">
        <v>311</v>
      </c>
      <c r="C6" s="108" t="s">
        <v>301</v>
      </c>
      <c r="D6" s="108" t="s">
        <v>302</v>
      </c>
    </row>
    <row r="7" spans="2:4" ht="22.15" customHeight="1" x14ac:dyDescent="0.45"/>
    <row r="8" spans="2:4" ht="18" x14ac:dyDescent="0.55000000000000004">
      <c r="B8" s="123" t="s">
        <v>307</v>
      </c>
    </row>
    <row r="9" spans="2:4" ht="18" x14ac:dyDescent="0.55000000000000004">
      <c r="B9" s="126" t="s">
        <v>306</v>
      </c>
    </row>
  </sheetData>
  <hyperlinks>
    <hyperlink ref="B9" r:id="rId1" xr:uid="{64E31582-4FE3-41B9-99D9-399192BDDF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Approved IPFs 18-19</vt:lpstr>
      <vt:lpstr>ThisVsPublication</vt:lpstr>
      <vt:lpstr>Metadata</vt:lpstr>
      <vt:lpstr>'Approved IPFs 18-19'!Print_Titles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Ogwang</dc:creator>
  <cp:lastModifiedBy>Simon</cp:lastModifiedBy>
  <cp:lastPrinted>2018-06-12T10:46:57Z</cp:lastPrinted>
  <dcterms:created xsi:type="dcterms:W3CDTF">2018-06-12T10:38:07Z</dcterms:created>
  <dcterms:modified xsi:type="dcterms:W3CDTF">2019-01-22T10:58:47Z</dcterms:modified>
</cp:coreProperties>
</file>